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18-2009- 2018 Ley\"/>
    </mc:Choice>
  </mc:AlternateContent>
  <bookViews>
    <workbookView xWindow="240" yWindow="45" windowWidth="11580" windowHeight="6030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'41'!$A$1:$Y$22</definedName>
    <definedName name="_xlnm.Print_Area" localSheetId="2">'42'!$A$1:$Y$22</definedName>
    <definedName name="_xlnm.Print_Area" localSheetId="0">Estadística!$A$1:$U$33</definedName>
  </definedNames>
  <calcPr calcId="152511"/>
</workbook>
</file>

<file path=xl/calcChain.xml><?xml version="1.0" encoding="utf-8"?>
<calcChain xmlns="http://schemas.openxmlformats.org/spreadsheetml/2006/main">
  <c r="Y18" i="16" l="1"/>
  <c r="Y14" i="16"/>
  <c r="Y15" i="16" s="1"/>
  <c r="Y19" i="16" s="1"/>
  <c r="Y11" i="16"/>
  <c r="Y18" i="14"/>
  <c r="Y14" i="14"/>
  <c r="Y11" i="14"/>
  <c r="Y15" i="14" l="1"/>
  <c r="Y19" i="14" s="1"/>
  <c r="X18" i="16"/>
  <c r="X14" i="16"/>
  <c r="X11" i="16"/>
  <c r="X15" i="16" s="1"/>
  <c r="X19" i="16" s="1"/>
  <c r="X18" i="14"/>
  <c r="X14" i="14"/>
  <c r="X11" i="14"/>
  <c r="X15" i="14" s="1"/>
  <c r="X19" i="14" l="1"/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8" i="16"/>
  <c r="U11" i="14"/>
  <c r="U14" i="14"/>
  <c r="U18" i="14"/>
  <c r="U19" i="16" l="1"/>
  <c r="U15" i="14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8" i="14"/>
  <c r="M14" i="14"/>
  <c r="M11" i="14"/>
  <c r="M18" i="14"/>
  <c r="L14" i="14"/>
  <c r="L11" i="14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L15" i="14" l="1"/>
  <c r="N19" i="14"/>
  <c r="L19" i="14"/>
  <c r="C15" i="16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<sst xmlns="http://schemas.openxmlformats.org/spreadsheetml/2006/main" count="65" uniqueCount="39">
  <si>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</si>
  <si>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</si>
  <si>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</si>
  <si>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</si>
  <si>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</si>
  <si>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</si>
  <si>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</si>
  <si>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</si>
  <si>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</si>
  <si>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</si>
  <si>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</si>
  <si>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</si>
  <si>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</si>
  <si>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</si>
  <si>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</si>
  <si>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</si>
  <si>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</si>
  <si>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</si>
  <si>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</si>
  <si>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</si>
  <si>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</si>
  <si>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</si>
  <si>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</si>
  <si>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</si>
  <si>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</si>
  <si>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</si>
  <si>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</si>
  <si>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</si>
  <si>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</si>
  <si>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</si>
  <si>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</si>
  <si>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</si>
  <si>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</si>
  <si>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</si>
  <si>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</si>
  <si>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</si>
  <si>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</si>
  <si>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</si>
  <si>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>30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</si>
</sst>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8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2009-2018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abSelected="1" zoomScaleNormal="100" workbookViewId="0">
      <pane xSplit="8" ySplit="2" topLeftCell="L18" activePane="bottomRight" state="frozen"/>
      <selection activeCell="S25" sqref="S25"/>
      <selection pane="topRight" activeCell="S25" sqref="S25"/>
      <selection pane="bottomLeft" activeCell="S25" sqref="S25"/>
      <selection pane="bottomRight" activeCell="X23" sqref="X23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38</v>
      </c>
    </row>
  </sheetData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Y23"/>
  <sheetViews>
    <sheetView showGridLines="0" zoomScaleNormal="90" workbookViewId="0">
      <pane xSplit="11" ySplit="6" topLeftCell="P14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Y22"/>
    </sheetView>
  </sheetViews>
  <sheetFormatPr baseColWidth="10" defaultColWidth="11.42578125" defaultRowHeight="12.75" x14ac:dyDescent="0.2"/>
  <cols>
    <col min="1" max="1" width="36.42578125" style="3" customWidth="1"/>
    <col min="2" max="15" width="9.7109375" style="2" hidden="1" customWidth="1"/>
    <col min="16" max="25" width="9.7109375" style="2" customWidth="1"/>
    <col min="26" max="16384" width="11.42578125" style="2"/>
  </cols>
  <sheetData>
    <row r="1" spans="1:25" ht="24.95" customHeight="1" x14ac:dyDescent="0.2">
      <c r="A1" s="33" t="s">
        <v>36</v>
      </c>
    </row>
    <row r="2" spans="1:25" ht="24.95" customHeight="1" x14ac:dyDescent="0.2">
      <c r="A2" s="33" t="s">
        <v>37</v>
      </c>
    </row>
    <row r="3" spans="1:25" ht="24.95" customHeight="1" x14ac:dyDescent="0.2">
      <c r="A3" s="2"/>
      <c r="T3" s="3"/>
      <c r="U3" s="3"/>
      <c r="V3" s="3"/>
    </row>
    <row r="4" spans="1:25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  <c r="X6" s="30">
        <v>2017</v>
      </c>
      <c r="Y6" s="30">
        <v>2018</v>
      </c>
    </row>
    <row r="7" spans="1:25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1703.9423899999999</v>
      </c>
      <c r="X7" s="44">
        <v>1703.1323400000001</v>
      </c>
      <c r="Y7" s="44">
        <v>1741.7545700000001</v>
      </c>
    </row>
    <row r="8" spans="1:25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2587.6655700000001</v>
      </c>
      <c r="X8" s="45">
        <v>2606.86841</v>
      </c>
      <c r="Y8" s="45">
        <v>2708.3415</v>
      </c>
    </row>
    <row r="9" spans="1:25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20.650829999999999</v>
      </c>
      <c r="X9" s="45">
        <v>18.086410000000001</v>
      </c>
      <c r="Y9" s="45">
        <v>12.62285</v>
      </c>
    </row>
    <row r="10" spans="1:25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33528.504390000002</v>
      </c>
      <c r="X10" s="45">
        <v>32530.32934</v>
      </c>
      <c r="Y10" s="45">
        <v>31903.97164</v>
      </c>
    </row>
    <row r="11" spans="1:25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37840.763180000002</v>
      </c>
      <c r="X11" s="39">
        <f>SUM(X7:X10)</f>
        <v>36858.416499999999</v>
      </c>
      <c r="Y11" s="39">
        <f>SUM(Y7:Y10)</f>
        <v>36366.690560000003</v>
      </c>
    </row>
    <row r="12" spans="1:25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  <c r="X12" s="46">
        <v>829.13892999999996</v>
      </c>
      <c r="Y12" s="46">
        <v>987.11162999999999</v>
      </c>
    </row>
    <row r="13" spans="1:25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1158.5046199999999</v>
      </c>
      <c r="X13" s="47">
        <v>1332.8196499999999</v>
      </c>
      <c r="Y13" s="47">
        <v>1385.44886</v>
      </c>
    </row>
    <row r="14" spans="1:25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2198.2187699999999</v>
      </c>
      <c r="X14" s="39">
        <f>SUM(X12:X13)</f>
        <v>2161.95858</v>
      </c>
      <c r="Y14" s="39">
        <f>SUM(Y12:Y13)</f>
        <v>2372.5604899999998</v>
      </c>
    </row>
    <row r="15" spans="1:25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40038.981950000001</v>
      </c>
      <c r="X15" s="42">
        <f>X11+X14</f>
        <v>39020.375079999998</v>
      </c>
      <c r="Y15" s="42">
        <f>Y11+Y14</f>
        <v>38739.251050000006</v>
      </c>
    </row>
    <row r="16" spans="1:25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11.168609999999999</v>
      </c>
      <c r="X16" s="46">
        <v>7.7380300000000002</v>
      </c>
      <c r="Y16" s="46">
        <v>7.6980700000000004</v>
      </c>
    </row>
    <row r="17" spans="1:25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206.36317</v>
      </c>
      <c r="X17" s="47">
        <v>107.92681</v>
      </c>
      <c r="Y17" s="47">
        <v>95.008960000000002</v>
      </c>
    </row>
    <row r="18" spans="1:25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217.53178</v>
      </c>
      <c r="X18" s="39">
        <f>SUM(X16:X17)</f>
        <v>115.66484</v>
      </c>
      <c r="Y18" s="39">
        <f>SUM(Y16:Y17)</f>
        <v>102.70703</v>
      </c>
    </row>
    <row r="19" spans="1:25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40256.513729999999</v>
      </c>
      <c r="X19" s="42">
        <f>X15+X18</f>
        <v>39136.039919999996</v>
      </c>
      <c r="Y19" s="42">
        <f>Y15+Y18</f>
        <v>38841.958080000004</v>
      </c>
    </row>
    <row r="20" spans="1:25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5" ht="14.25" x14ac:dyDescent="0.2">
      <c r="A21" s="14" t="s">
        <v>25</v>
      </c>
      <c r="B21" s="15"/>
    </row>
    <row r="22" spans="1:25" x14ac:dyDescent="0.2">
      <c r="A22" s="21" t="s">
        <v>30</v>
      </c>
    </row>
    <row r="23" spans="1:25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Y24"/>
  <sheetViews>
    <sheetView showGridLines="0" zoomScaleNormal="90" workbookViewId="0">
      <pane xSplit="11" ySplit="6" topLeftCell="P13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AB2" sqref="AB2"/>
    </sheetView>
  </sheetViews>
  <sheetFormatPr baseColWidth="10" defaultColWidth="11.42578125" defaultRowHeight="12.75" x14ac:dyDescent="0.2"/>
  <cols>
    <col min="1" max="1" width="36.42578125" style="3" customWidth="1"/>
    <col min="2" max="15" width="9.7109375" style="2" hidden="1" customWidth="1"/>
    <col min="16" max="25" width="9.7109375" style="2" customWidth="1"/>
    <col min="26" max="16384" width="11.42578125" style="2"/>
  </cols>
  <sheetData>
    <row r="1" spans="1:25" ht="24.95" customHeight="1" x14ac:dyDescent="0.2">
      <c r="A1" s="33" t="s">
        <v>36</v>
      </c>
    </row>
    <row r="2" spans="1:25" ht="24.95" customHeight="1" x14ac:dyDescent="0.2">
      <c r="A2" s="33" t="s">
        <v>37</v>
      </c>
    </row>
    <row r="3" spans="1:25" ht="24.95" customHeight="1" x14ac:dyDescent="0.2">
      <c r="A3" s="2"/>
      <c r="T3" s="3"/>
      <c r="U3" s="3"/>
      <c r="V3" s="3"/>
    </row>
    <row r="4" spans="1:25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  <c r="X6" s="30">
        <v>2017</v>
      </c>
      <c r="Y6" s="30">
        <v>2018</v>
      </c>
    </row>
    <row r="7" spans="1:25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  <c r="X7" s="35">
        <v>24399.198260000001</v>
      </c>
      <c r="Y7" s="35">
        <v>25618.598819999999</v>
      </c>
    </row>
    <row r="8" spans="1:25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  <c r="X8" s="36">
        <v>2127.9707600000002</v>
      </c>
      <c r="Y8" s="36">
        <v>2229.26208</v>
      </c>
    </row>
    <row r="9" spans="1:25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  <c r="X9" s="37">
        <v>10023.773660000001</v>
      </c>
      <c r="Y9" s="37">
        <v>8229.2827899999993</v>
      </c>
    </row>
    <row r="10" spans="1:25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  <c r="X10" s="38">
        <v>120.83496</v>
      </c>
      <c r="Y10" s="38">
        <v>126.53725</v>
      </c>
    </row>
    <row r="11" spans="1:25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  <c r="X11" s="39">
        <f>SUM(X7:X10)</f>
        <v>36671.77764</v>
      </c>
      <c r="Y11" s="39">
        <f>SUM(Y7:Y10)</f>
        <v>36203.680939999998</v>
      </c>
    </row>
    <row r="12" spans="1:25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164.47314</v>
      </c>
      <c r="X12" s="40">
        <v>123.3775</v>
      </c>
      <c r="Y12" s="40">
        <v>129.13809000000001</v>
      </c>
    </row>
    <row r="13" spans="1:25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1648.3761500000001</v>
      </c>
      <c r="X13" s="41">
        <v>1667.82572</v>
      </c>
      <c r="Y13" s="41">
        <v>1772.2758799999999</v>
      </c>
    </row>
    <row r="14" spans="1:25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1812.8492900000001</v>
      </c>
      <c r="X14" s="39">
        <f>SUM(X12:X13)</f>
        <v>1791.2032200000001</v>
      </c>
      <c r="Y14" s="39">
        <f>SUM(Y12:Y13)</f>
        <v>1901.4139699999998</v>
      </c>
    </row>
    <row r="15" spans="1:25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39541.337219999994</v>
      </c>
      <c r="X15" s="42">
        <f>SUM(X11,X14)</f>
        <v>38462.980860000003</v>
      </c>
      <c r="Y15" s="42">
        <f>SUM(Y11,Y14)</f>
        <v>38105.09491</v>
      </c>
    </row>
    <row r="16" spans="1:25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563.61141999999995</v>
      </c>
      <c r="X16" s="40">
        <v>552.20608000000004</v>
      </c>
      <c r="Y16" s="40">
        <v>664.30709000000002</v>
      </c>
    </row>
    <row r="17" spans="1:25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151.56509</v>
      </c>
      <c r="X17" s="41">
        <v>120.85298</v>
      </c>
      <c r="Y17" s="41">
        <v>72.556079999999994</v>
      </c>
    </row>
    <row r="18" spans="1:25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715.17651000000001</v>
      </c>
      <c r="X18" s="43">
        <f>SUM(X16:X17)</f>
        <v>673.05906000000004</v>
      </c>
      <c r="Y18" s="43">
        <f>SUM(Y16:Y17)</f>
        <v>736.86316999999997</v>
      </c>
    </row>
    <row r="19" spans="1:25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40256.513729999991</v>
      </c>
      <c r="X19" s="42">
        <f>SUM(X15,X18)</f>
        <v>39136.039920000003</v>
      </c>
      <c r="Y19" s="42">
        <f>SUM(Y15,Y18)</f>
        <v>38841.958079999997</v>
      </c>
    </row>
    <row r="20" spans="1:25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5" ht="14.25" x14ac:dyDescent="0.2">
      <c r="A21" s="14" t="s">
        <v>25</v>
      </c>
      <c r="B21" s="15"/>
      <c r="T21" s="3"/>
      <c r="U21" s="28"/>
      <c r="V21" s="28"/>
    </row>
    <row r="22" spans="1:25" x14ac:dyDescent="0.15">
      <c r="A22" s="21" t="s">
        <v>30</v>
      </c>
      <c r="T22" s="29"/>
      <c r="U22" s="29"/>
      <c r="V22" s="29"/>
    </row>
    <row r="23" spans="1:25" x14ac:dyDescent="0.2">
      <c r="T23" s="3"/>
      <c r="U23" s="3"/>
      <c r="V23" s="3"/>
    </row>
    <row r="24" spans="1:25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187D94-6C92-4DCA-81C1-F7725D756116}"/>
</file>

<file path=customXml/itemProps2.xml><?xml version="1.0" encoding="utf-8"?>
<ds:datastoreItem xmlns:ds="http://schemas.openxmlformats.org/officeDocument/2006/customXml" ds:itemID="{5FB48DCC-DD04-4E8D-A682-FAE749389EE1}"/>
</file>

<file path=customXml/itemProps3.xml><?xml version="1.0" encoding="utf-8"?>
<ds:datastoreItem xmlns:ds="http://schemas.openxmlformats.org/officeDocument/2006/customXml" ds:itemID="{9C710BA7-CD64-4D9A-9110-04BF422E8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JIQ</dc:creator>
  <cp:lastModifiedBy>Pinazo Peral, Manuel</cp:lastModifiedBy>
  <cp:lastPrinted>2018-07-13T07:31:18Z</cp:lastPrinted>
  <dcterms:created xsi:type="dcterms:W3CDTF">2003-06-18T15:58:15Z</dcterms:created>
  <dcterms:modified xsi:type="dcterms:W3CDTF">2018-07-30T09:49:44Z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22;#Estadísticas:Presupuestos Generales del Estado|55e9f50c-0a1f-42de-ba43-43fd057afb43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19800</vt:r8>
  </property>
</Properties>
</file>