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PP\31-  Bases de datos\A-Presupuestos\Cuadros para internet\27-2015-2023 Prorrogado\"/>
    </mc:Choice>
  </mc:AlternateContent>
  <bookViews>
    <workbookView xWindow="240" yWindow="45" windowWidth="11580" windowHeight="6030"/>
  </bookViews>
  <sheets>
    <sheet name="Estadística" sheetId="17" r:id="rId1"/>
    <sheet name="41" sheetId="14" r:id="rId2"/>
    <sheet name="42" sheetId="16" r:id="rId3"/>
  </sheets>
  <definedNames>
    <definedName name="_xlnm.Print_Area" localSheetId="1">'41'!$A$1:$K$22</definedName>
    <definedName name="_xlnm.Print_Area" localSheetId="2">'42'!$A$1:$K$22</definedName>
    <definedName name="_xlnm.Print_Area" localSheetId="0">Estadística!$A$1:$J$32</definedName>
  </definedNames>
  <calcPr calcId="162913" refMode="R1C1"/>
</workbook>
</file>

<file path=xl/calcChain.xml><?xml version="1.0" encoding="utf-8"?>
<calcChain xmlns="http://schemas.openxmlformats.org/spreadsheetml/2006/main">
  <c r="K18" i="16" l="1"/>
  <c r="K14" i="16"/>
  <c r="K11" i="16"/>
  <c r="K15" i="16" s="1"/>
  <c r="K19" i="16" s="1"/>
  <c r="K18" i="14" l="1"/>
  <c r="K14" i="14"/>
  <c r="K11" i="14"/>
  <c r="K15" i="14" l="1"/>
  <c r="K19" i="14" s="1"/>
  <c r="J18" i="16"/>
  <c r="J14" i="16"/>
  <c r="J11" i="16"/>
  <c r="J15" i="16" s="1"/>
  <c r="J19" i="16" s="1"/>
  <c r="J18" i="14"/>
  <c r="J14" i="14"/>
  <c r="J11" i="14"/>
  <c r="J15" i="14" l="1"/>
  <c r="J19" i="14" s="1"/>
  <c r="I18" i="16"/>
  <c r="I14" i="16"/>
  <c r="I11" i="16"/>
  <c r="I18" i="14"/>
  <c r="I14" i="14"/>
  <c r="I11" i="14"/>
  <c r="I15" i="16" l="1"/>
  <c r="I19" i="16" s="1"/>
  <c r="I15" i="14"/>
  <c r="I19" i="14" s="1"/>
  <c r="H18" i="16"/>
  <c r="H14" i="16"/>
  <c r="H11" i="16"/>
  <c r="H15" i="16" l="1"/>
  <c r="H19" i="16" s="1"/>
  <c r="H18" i="14"/>
  <c r="H14" i="14"/>
  <c r="H11" i="14"/>
  <c r="H15" i="14" l="1"/>
  <c r="H19" i="14" s="1"/>
  <c r="G18" i="16"/>
  <c r="G14" i="16"/>
  <c r="G11" i="16"/>
  <c r="G15" i="16" s="1"/>
  <c r="G19" i="16" s="1"/>
  <c r="G18" i="14"/>
  <c r="G14" i="14"/>
  <c r="G11" i="14"/>
  <c r="G15" i="14" s="1"/>
  <c r="G19" i="14" s="1"/>
  <c r="F18" i="16" l="1"/>
  <c r="F14" i="16"/>
  <c r="F11" i="16"/>
  <c r="F15" i="16" l="1"/>
  <c r="F19" i="16" s="1"/>
  <c r="F18" i="14"/>
  <c r="F14" i="14"/>
  <c r="F11" i="14"/>
  <c r="F15" i="14" l="1"/>
  <c r="F19" i="14" s="1"/>
  <c r="E18" i="16"/>
  <c r="E14" i="16"/>
  <c r="E11" i="16"/>
  <c r="E18" i="14"/>
  <c r="E14" i="14"/>
  <c r="E11" i="14"/>
  <c r="E15" i="16" l="1"/>
  <c r="E19" i="16" s="1"/>
  <c r="E15" i="14"/>
  <c r="E19" i="14" s="1"/>
  <c r="D18" i="16"/>
  <c r="D14" i="16"/>
  <c r="D11" i="16"/>
  <c r="D15" i="16" s="1"/>
  <c r="D19" i="16" s="1"/>
  <c r="D18" i="14"/>
  <c r="D14" i="14"/>
  <c r="D11" i="14"/>
  <c r="D15" i="14" s="1"/>
  <c r="D19" i="14" l="1"/>
  <c r="C18" i="16" l="1"/>
  <c r="C14" i="16"/>
  <c r="C18" i="14"/>
  <c r="C11" i="14"/>
  <c r="C11" i="16"/>
  <c r="C15" i="16" l="1"/>
  <c r="C19" i="16" s="1"/>
  <c r="C14" i="14"/>
  <c r="C15" i="14" s="1"/>
  <c r="C19" i="14" s="1"/>
  <c r="B18" i="16" l="1"/>
  <c r="B14" i="16"/>
  <c r="B11" i="16"/>
  <c r="B15" i="16" s="1"/>
  <c r="B19" i="16" s="1"/>
  <c r="B18" i="14"/>
  <c r="B14" i="14"/>
  <c r="B11" i="14" l="1"/>
  <c r="B15" i="14" s="1"/>
  <c r="B19" i="14" s="1"/>
</calcChain>
</file>

<file path=xl/sharedStrings.xml><?xml version="1.0" encoding="utf-8"?>
<sst xmlns="http://schemas.openxmlformats.org/spreadsheetml/2006/main" count="53" uniqueCount="33">
  <si>
    <t>Millones de euros</t>
  </si>
  <si>
    <t>Capítulos</t>
  </si>
  <si>
    <t>Gastos de personal</t>
  </si>
  <si>
    <t>Gastos corrientes en bienes y servicios</t>
  </si>
  <si>
    <t>Gastos financieros</t>
  </si>
  <si>
    <t>Transferencias corrientes</t>
  </si>
  <si>
    <t>Operaciones corrientes</t>
  </si>
  <si>
    <t>Inversiones reales</t>
  </si>
  <si>
    <t>Transferencias de capital</t>
  </si>
  <si>
    <t>Operaciones de capital</t>
  </si>
  <si>
    <t>OPERACIONES NO FINANCIERAS</t>
  </si>
  <si>
    <t>Activos financieros</t>
  </si>
  <si>
    <t>Pasivos financieros</t>
  </si>
  <si>
    <t>Operaciones financieras</t>
  </si>
  <si>
    <t>TOTAL PRESUPUESTO</t>
  </si>
  <si>
    <r>
      <t>Fuente</t>
    </r>
    <r>
      <rPr>
        <sz val="10"/>
        <rFont val="Arial"/>
        <family val="2"/>
      </rPr>
      <t>:</t>
    </r>
  </si>
  <si>
    <t>4.1. Gastos. Clasificación económica</t>
  </si>
  <si>
    <t>Impuestos directos</t>
  </si>
  <si>
    <t>Ingresos patrimoniales</t>
  </si>
  <si>
    <t>Enajenación inversiones reales</t>
  </si>
  <si>
    <t>Presupuestos Generales del Estado</t>
  </si>
  <si>
    <t>4.2. Ingresos. Clasificación económica</t>
  </si>
  <si>
    <t>Tasas, precios y otros ingresos</t>
  </si>
  <si>
    <r>
      <rPr>
        <b/>
        <sz val="16"/>
        <rFont val="Arial"/>
        <family val="2"/>
      </rPr>
      <t>A. PRESUPUESTOS</t>
    </r>
  </si>
  <si>
    <r>
      <rPr>
        <b/>
        <sz val="16"/>
        <rFont val="Arial"/>
        <family val="2"/>
      </rPr>
      <t>4. PRESUPUESTO DE LOS ORGANISMOS AUTÓNOMOS</t>
    </r>
  </si>
  <si>
    <t xml:space="preserve"> 2018-P</t>
  </si>
  <si>
    <t xml:space="preserve"> 2019-P</t>
  </si>
  <si>
    <t>2021</t>
  </si>
  <si>
    <t xml:space="preserve"> 2021</t>
  </si>
  <si>
    <t xml:space="preserve"> 2022</t>
  </si>
  <si>
    <t xml:space="preserve"> 2023</t>
  </si>
  <si>
    <t xml:space="preserve"> Enero 2024</t>
  </si>
  <si>
    <t>2023-P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</si>
</sst>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b/>
      <i/>
      <sz val="8"/>
      <color indexed="8"/>
      <name val="Arial"/>
      <family val="2"/>
    </font>
    <font>
      <b/>
      <sz val="16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3" fillId="0" borderId="0">
      <alignment vertical="center"/>
    </xf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1">
      <alignment vertical="center"/>
    </xf>
    <xf numFmtId="0" fontId="5" fillId="0" borderId="0">
      <alignment vertical="center"/>
    </xf>
    <xf numFmtId="0" fontId="1" fillId="0" borderId="0"/>
  </cellStyleXfs>
  <cellXfs count="45">
    <xf numFmtId="0" fontId="0" fillId="0" borderId="0" xfId="0"/>
    <xf numFmtId="0" fontId="6" fillId="0" borderId="0" xfId="0" quotePrefix="1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2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2" xfId="0" quotePrefix="1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14" fillId="0" borderId="0" xfId="0" applyFont="1" applyFill="1" applyAlignment="1">
      <alignment vertical="center"/>
    </xf>
    <xf numFmtId="0" fontId="14" fillId="0" borderId="0" xfId="0" applyFont="1" applyFill="1" applyAlignment="1"/>
    <xf numFmtId="0" fontId="15" fillId="0" borderId="0" xfId="0" quotePrefix="1" applyFont="1" applyFill="1" applyBorder="1" applyAlignment="1">
      <alignment horizontal="left" vertical="center"/>
    </xf>
    <xf numFmtId="3" fontId="11" fillId="0" borderId="0" xfId="0" applyNumberFormat="1" applyFont="1" applyFill="1" applyBorder="1" applyAlignment="1">
      <alignment horizontal="right" vertical="center"/>
    </xf>
    <xf numFmtId="3" fontId="11" fillId="0" borderId="2" xfId="0" applyNumberFormat="1" applyFont="1" applyFill="1" applyBorder="1" applyAlignment="1">
      <alignment horizontal="right" vertical="center"/>
    </xf>
    <xf numFmtId="3" fontId="13" fillId="0" borderId="2" xfId="0" applyNumberFormat="1" applyFont="1" applyFill="1" applyBorder="1" applyAlignment="1">
      <alignment horizontal="right" vertical="center"/>
    </xf>
    <xf numFmtId="0" fontId="10" fillId="0" borderId="3" xfId="0" applyFont="1" applyFill="1" applyBorder="1" applyAlignment="1">
      <alignment vertical="center"/>
    </xf>
    <xf numFmtId="3" fontId="11" fillId="0" borderId="3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7" fillId="2" borderId="0" xfId="0" quotePrefix="1" applyFont="1" applyFill="1" applyBorder="1" applyAlignment="1">
      <alignment horizontal="left" vertical="center"/>
    </xf>
    <xf numFmtId="164" fontId="8" fillId="2" borderId="0" xfId="2" applyNumberFormat="1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4" fontId="11" fillId="0" borderId="0" xfId="0" applyNumberFormat="1" applyFont="1" applyBorder="1" applyAlignment="1">
      <alignment horizontal="right" wrapText="1"/>
    </xf>
    <xf numFmtId="4" fontId="16" fillId="0" borderId="0" xfId="0" applyNumberFormat="1" applyFont="1" applyBorder="1" applyAlignment="1">
      <alignment horizontal="right" wrapText="1"/>
    </xf>
    <xf numFmtId="0" fontId="9" fillId="3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17" fillId="0" borderId="0" xfId="0" quotePrefix="1" applyFont="1" applyFill="1" applyBorder="1" applyAlignment="1">
      <alignment horizontal="left" vertical="center" indent="8"/>
    </xf>
    <xf numFmtId="0" fontId="7" fillId="0" borderId="0" xfId="0" applyFont="1" applyFill="1" applyAlignment="1">
      <alignment vertical="center"/>
    </xf>
    <xf numFmtId="3" fontId="11" fillId="0" borderId="5" xfId="0" applyNumberFormat="1" applyFont="1" applyBorder="1" applyAlignment="1" applyProtection="1">
      <alignment horizontal="right" vertical="center"/>
      <protection locked="0"/>
    </xf>
    <xf numFmtId="3" fontId="11" fillId="0" borderId="0" xfId="0" quotePrefix="1" applyNumberFormat="1" applyFont="1" applyBorder="1" applyAlignment="1" applyProtection="1">
      <alignment horizontal="right" vertical="center"/>
      <protection locked="0"/>
    </xf>
    <xf numFmtId="3" fontId="11" fillId="0" borderId="0" xfId="0" applyNumberFormat="1" applyFont="1" applyBorder="1" applyAlignment="1" applyProtection="1">
      <alignment horizontal="right" vertical="center"/>
      <protection locked="0"/>
    </xf>
    <xf numFmtId="3" fontId="11" fillId="0" borderId="3" xfId="0" applyNumberFormat="1" applyFont="1" applyBorder="1" applyAlignment="1" applyProtection="1">
      <alignment horizontal="right" vertical="center"/>
      <protection locked="0"/>
    </xf>
    <xf numFmtId="3" fontId="11" fillId="0" borderId="2" xfId="0" quotePrefix="1" applyNumberFormat="1" applyFont="1" applyBorder="1" applyAlignment="1">
      <alignment horizontal="right" vertical="center"/>
    </xf>
    <xf numFmtId="3" fontId="11" fillId="0" borderId="6" xfId="0" quotePrefix="1" applyNumberFormat="1" applyFont="1" applyBorder="1" applyAlignment="1" applyProtection="1">
      <alignment horizontal="right" vertical="center"/>
      <protection locked="0"/>
    </xf>
    <xf numFmtId="3" fontId="11" fillId="0" borderId="3" xfId="0" quotePrefix="1" applyNumberFormat="1" applyFont="1" applyBorder="1" applyAlignment="1" applyProtection="1">
      <alignment horizontal="right" vertical="center"/>
      <protection locked="0"/>
    </xf>
    <xf numFmtId="3" fontId="13" fillId="0" borderId="2" xfId="0" quotePrefix="1" applyNumberFormat="1" applyFont="1" applyBorder="1" applyAlignment="1">
      <alignment horizontal="right" vertical="center"/>
    </xf>
    <xf numFmtId="3" fontId="11" fillId="0" borderId="2" xfId="0" quotePrefix="1" applyNumberFormat="1" applyFont="1" applyBorder="1" applyAlignment="1" applyProtection="1">
      <alignment horizontal="right" vertical="center"/>
      <protection locked="0"/>
    </xf>
    <xf numFmtId="3" fontId="11" fillId="0" borderId="5" xfId="0" quotePrefix="1" applyNumberFormat="1" applyFont="1" applyBorder="1" applyAlignment="1">
      <alignment horizontal="right" vertical="center"/>
    </xf>
    <xf numFmtId="3" fontId="11" fillId="0" borderId="0" xfId="0" quotePrefix="1" applyNumberFormat="1" applyFont="1" applyBorder="1" applyAlignment="1">
      <alignment horizontal="right" vertical="center"/>
    </xf>
    <xf numFmtId="3" fontId="11" fillId="0" borderId="6" xfId="0" quotePrefix="1" applyNumberFormat="1" applyFont="1" applyBorder="1" applyAlignment="1">
      <alignment horizontal="right" vertical="center"/>
    </xf>
    <xf numFmtId="3" fontId="11" fillId="0" borderId="3" xfId="0" quotePrefix="1" applyNumberFormat="1" applyFont="1" applyBorder="1" applyAlignment="1">
      <alignment horizontal="right" vertical="center"/>
    </xf>
    <xf numFmtId="49" fontId="9" fillId="3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</cellXfs>
  <cellStyles count="8">
    <cellStyle name="arial" xfId="1"/>
    <cellStyle name="Normal" xfId="0" builtinId="0"/>
    <cellStyle name="Normal 2" xfId="7"/>
    <cellStyle name="Normal_1-Recursos no financieros" xfId="2"/>
    <cellStyle name="num1esp" xfId="3"/>
    <cellStyle name="num2esp" xfId="4"/>
    <cellStyle name="rayas" xfId="5"/>
    <cellStyle name="Título" xfId="6" builtinId="1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2428875</xdr:colOff>
      <xdr:row>15</xdr:row>
      <xdr:rowOff>104775</xdr:rowOff>
    </xdr:from>
    <xdr:to>
      <xdr:col>20</xdr:col>
      <xdr:colOff>104775</xdr:colOff>
      <xdr:row>23</xdr:row>
      <xdr:rowOff>47625</xdr:rowOff>
    </xdr:to>
    <xdr:sp macro="" textlink="">
      <xdr:nvSpPr>
        <xdr:cNvPr id="3" name="2 CuadroTexto"/>
        <xdr:cNvSpPr txBox="1"/>
      </xdr:nvSpPr>
      <xdr:spPr>
        <a:xfrm>
          <a:off x="2428875" y="2838450"/>
          <a:ext cx="5943600" cy="1238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2400" b="1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Estadísticas 2015-2023 Prorrogado</a:t>
          </a:r>
        </a:p>
        <a:p>
          <a:r>
            <a:rPr lang="es-ES" sz="2000" b="0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Presupuesto de los Organismos Autónomos</a:t>
          </a:r>
        </a:p>
        <a:p>
          <a:r>
            <a:rPr lang="es-ES" sz="2400" b="1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2024</a:t>
          </a:r>
        </a:p>
        <a:p>
          <a:endParaRPr lang="es-ES" sz="2000" baseline="0">
            <a:solidFill>
              <a:srgbClr val="00206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2257425</xdr:colOff>
      <xdr:row>14</xdr:row>
      <xdr:rowOff>76200</xdr:rowOff>
    </xdr:from>
    <xdr:to>
      <xdr:col>1</xdr:col>
      <xdr:colOff>411480</xdr:colOff>
      <xdr:row>18</xdr:row>
      <xdr:rowOff>76200</xdr:rowOff>
    </xdr:to>
    <xdr:sp macro="" textlink="">
      <xdr:nvSpPr>
        <xdr:cNvPr id="5" name="4 Medio marco"/>
        <xdr:cNvSpPr/>
      </xdr:nvSpPr>
      <xdr:spPr>
        <a:xfrm>
          <a:off x="2257425" y="2712720"/>
          <a:ext cx="661035" cy="670560"/>
        </a:xfrm>
        <a:prstGeom prst="halfFram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ES"/>
        </a:p>
      </xdr:txBody>
    </xdr:sp>
    <xdr:clientData/>
  </xdr:twoCellAnchor>
  <xdr:twoCellAnchor editAs="oneCell">
    <xdr:from>
      <xdr:col>0</xdr:col>
      <xdr:colOff>9525</xdr:colOff>
      <xdr:row>1</xdr:row>
      <xdr:rowOff>1</xdr:rowOff>
    </xdr:from>
    <xdr:to>
      <xdr:col>2</xdr:col>
      <xdr:colOff>361950</xdr:colOff>
      <xdr:row>5</xdr:row>
      <xdr:rowOff>135459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314326"/>
          <a:ext cx="3438525" cy="9355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600075</xdr:colOff>
      <xdr:row>2</xdr:row>
      <xdr:rowOff>9525</xdr:rowOff>
    </xdr:to>
    <xdr:pic>
      <xdr:nvPicPr>
        <xdr:cNvPr id="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1"/>
  <sheetViews>
    <sheetView showGridLines="0" tabSelected="1" zoomScaleNormal="100" workbookViewId="0">
      <selection activeCell="G7" sqref="G7"/>
    </sheetView>
  </sheetViews>
  <sheetFormatPr baseColWidth="10" defaultRowHeight="12.75" x14ac:dyDescent="0.2"/>
  <cols>
    <col min="1" max="1" width="36.5703125" style="27" customWidth="1"/>
    <col min="2" max="21" width="9.7109375" style="26" customWidth="1"/>
    <col min="22" max="256" width="11.42578125" style="26"/>
    <col min="257" max="257" width="36.5703125" style="26" customWidth="1"/>
    <col min="258" max="267" width="0" style="26" hidden="1" customWidth="1"/>
    <col min="268" max="277" width="9.7109375" style="26" customWidth="1"/>
    <col min="278" max="512" width="11.42578125" style="26"/>
    <col min="513" max="513" width="36.5703125" style="26" customWidth="1"/>
    <col min="514" max="523" width="0" style="26" hidden="1" customWidth="1"/>
    <col min="524" max="533" width="9.7109375" style="26" customWidth="1"/>
    <col min="534" max="768" width="11.42578125" style="26"/>
    <col min="769" max="769" width="36.5703125" style="26" customWidth="1"/>
    <col min="770" max="779" width="0" style="26" hidden="1" customWidth="1"/>
    <col min="780" max="789" width="9.7109375" style="26" customWidth="1"/>
    <col min="790" max="1024" width="11.42578125" style="26"/>
    <col min="1025" max="1025" width="36.5703125" style="26" customWidth="1"/>
    <col min="1026" max="1035" width="0" style="26" hidden="1" customWidth="1"/>
    <col min="1036" max="1045" width="9.7109375" style="26" customWidth="1"/>
    <col min="1046" max="1280" width="11.42578125" style="26"/>
    <col min="1281" max="1281" width="36.5703125" style="26" customWidth="1"/>
    <col min="1282" max="1291" width="0" style="26" hidden="1" customWidth="1"/>
    <col min="1292" max="1301" width="9.7109375" style="26" customWidth="1"/>
    <col min="1302" max="1536" width="11.42578125" style="26"/>
    <col min="1537" max="1537" width="36.5703125" style="26" customWidth="1"/>
    <col min="1538" max="1547" width="0" style="26" hidden="1" customWidth="1"/>
    <col min="1548" max="1557" width="9.7109375" style="26" customWidth="1"/>
    <col min="1558" max="1792" width="11.42578125" style="26"/>
    <col min="1793" max="1793" width="36.5703125" style="26" customWidth="1"/>
    <col min="1794" max="1803" width="0" style="26" hidden="1" customWidth="1"/>
    <col min="1804" max="1813" width="9.7109375" style="26" customWidth="1"/>
    <col min="1814" max="2048" width="11.42578125" style="26"/>
    <col min="2049" max="2049" width="36.5703125" style="26" customWidth="1"/>
    <col min="2050" max="2059" width="0" style="26" hidden="1" customWidth="1"/>
    <col min="2060" max="2069" width="9.7109375" style="26" customWidth="1"/>
    <col min="2070" max="2304" width="11.42578125" style="26"/>
    <col min="2305" max="2305" width="36.5703125" style="26" customWidth="1"/>
    <col min="2306" max="2315" width="0" style="26" hidden="1" customWidth="1"/>
    <col min="2316" max="2325" width="9.7109375" style="26" customWidth="1"/>
    <col min="2326" max="2560" width="11.42578125" style="26"/>
    <col min="2561" max="2561" width="36.5703125" style="26" customWidth="1"/>
    <col min="2562" max="2571" width="0" style="26" hidden="1" customWidth="1"/>
    <col min="2572" max="2581" width="9.7109375" style="26" customWidth="1"/>
    <col min="2582" max="2816" width="11.42578125" style="26"/>
    <col min="2817" max="2817" width="36.5703125" style="26" customWidth="1"/>
    <col min="2818" max="2827" width="0" style="26" hidden="1" customWidth="1"/>
    <col min="2828" max="2837" width="9.7109375" style="26" customWidth="1"/>
    <col min="2838" max="3072" width="11.42578125" style="26"/>
    <col min="3073" max="3073" width="36.5703125" style="26" customWidth="1"/>
    <col min="3074" max="3083" width="0" style="26" hidden="1" customWidth="1"/>
    <col min="3084" max="3093" width="9.7109375" style="26" customWidth="1"/>
    <col min="3094" max="3328" width="11.42578125" style="26"/>
    <col min="3329" max="3329" width="36.5703125" style="26" customWidth="1"/>
    <col min="3330" max="3339" width="0" style="26" hidden="1" customWidth="1"/>
    <col min="3340" max="3349" width="9.7109375" style="26" customWidth="1"/>
    <col min="3350" max="3584" width="11.42578125" style="26"/>
    <col min="3585" max="3585" width="36.5703125" style="26" customWidth="1"/>
    <col min="3586" max="3595" width="0" style="26" hidden="1" customWidth="1"/>
    <col min="3596" max="3605" width="9.7109375" style="26" customWidth="1"/>
    <col min="3606" max="3840" width="11.42578125" style="26"/>
    <col min="3841" max="3841" width="36.5703125" style="26" customWidth="1"/>
    <col min="3842" max="3851" width="0" style="26" hidden="1" customWidth="1"/>
    <col min="3852" max="3861" width="9.7109375" style="26" customWidth="1"/>
    <col min="3862" max="4096" width="11.42578125" style="26"/>
    <col min="4097" max="4097" width="36.5703125" style="26" customWidth="1"/>
    <col min="4098" max="4107" width="0" style="26" hidden="1" customWidth="1"/>
    <col min="4108" max="4117" width="9.7109375" style="26" customWidth="1"/>
    <col min="4118" max="4352" width="11.42578125" style="26"/>
    <col min="4353" max="4353" width="36.5703125" style="26" customWidth="1"/>
    <col min="4354" max="4363" width="0" style="26" hidden="1" customWidth="1"/>
    <col min="4364" max="4373" width="9.7109375" style="26" customWidth="1"/>
    <col min="4374" max="4608" width="11.42578125" style="26"/>
    <col min="4609" max="4609" width="36.5703125" style="26" customWidth="1"/>
    <col min="4610" max="4619" width="0" style="26" hidden="1" customWidth="1"/>
    <col min="4620" max="4629" width="9.7109375" style="26" customWidth="1"/>
    <col min="4630" max="4864" width="11.42578125" style="26"/>
    <col min="4865" max="4865" width="36.5703125" style="26" customWidth="1"/>
    <col min="4866" max="4875" width="0" style="26" hidden="1" customWidth="1"/>
    <col min="4876" max="4885" width="9.7109375" style="26" customWidth="1"/>
    <col min="4886" max="5120" width="11.42578125" style="26"/>
    <col min="5121" max="5121" width="36.5703125" style="26" customWidth="1"/>
    <col min="5122" max="5131" width="0" style="26" hidden="1" customWidth="1"/>
    <col min="5132" max="5141" width="9.7109375" style="26" customWidth="1"/>
    <col min="5142" max="5376" width="11.42578125" style="26"/>
    <col min="5377" max="5377" width="36.5703125" style="26" customWidth="1"/>
    <col min="5378" max="5387" width="0" style="26" hidden="1" customWidth="1"/>
    <col min="5388" max="5397" width="9.7109375" style="26" customWidth="1"/>
    <col min="5398" max="5632" width="11.42578125" style="26"/>
    <col min="5633" max="5633" width="36.5703125" style="26" customWidth="1"/>
    <col min="5634" max="5643" width="0" style="26" hidden="1" customWidth="1"/>
    <col min="5644" max="5653" width="9.7109375" style="26" customWidth="1"/>
    <col min="5654" max="5888" width="11.42578125" style="26"/>
    <col min="5889" max="5889" width="36.5703125" style="26" customWidth="1"/>
    <col min="5890" max="5899" width="0" style="26" hidden="1" customWidth="1"/>
    <col min="5900" max="5909" width="9.7109375" style="26" customWidth="1"/>
    <col min="5910" max="6144" width="11.42578125" style="26"/>
    <col min="6145" max="6145" width="36.5703125" style="26" customWidth="1"/>
    <col min="6146" max="6155" width="0" style="26" hidden="1" customWidth="1"/>
    <col min="6156" max="6165" width="9.7109375" style="26" customWidth="1"/>
    <col min="6166" max="6400" width="11.42578125" style="26"/>
    <col min="6401" max="6401" width="36.5703125" style="26" customWidth="1"/>
    <col min="6402" max="6411" width="0" style="26" hidden="1" customWidth="1"/>
    <col min="6412" max="6421" width="9.7109375" style="26" customWidth="1"/>
    <col min="6422" max="6656" width="11.42578125" style="26"/>
    <col min="6657" max="6657" width="36.5703125" style="26" customWidth="1"/>
    <col min="6658" max="6667" width="0" style="26" hidden="1" customWidth="1"/>
    <col min="6668" max="6677" width="9.7109375" style="26" customWidth="1"/>
    <col min="6678" max="6912" width="11.42578125" style="26"/>
    <col min="6913" max="6913" width="36.5703125" style="26" customWidth="1"/>
    <col min="6914" max="6923" width="0" style="26" hidden="1" customWidth="1"/>
    <col min="6924" max="6933" width="9.7109375" style="26" customWidth="1"/>
    <col min="6934" max="7168" width="11.42578125" style="26"/>
    <col min="7169" max="7169" width="36.5703125" style="26" customWidth="1"/>
    <col min="7170" max="7179" width="0" style="26" hidden="1" customWidth="1"/>
    <col min="7180" max="7189" width="9.7109375" style="26" customWidth="1"/>
    <col min="7190" max="7424" width="11.42578125" style="26"/>
    <col min="7425" max="7425" width="36.5703125" style="26" customWidth="1"/>
    <col min="7426" max="7435" width="0" style="26" hidden="1" customWidth="1"/>
    <col min="7436" max="7445" width="9.7109375" style="26" customWidth="1"/>
    <col min="7446" max="7680" width="11.42578125" style="26"/>
    <col min="7681" max="7681" width="36.5703125" style="26" customWidth="1"/>
    <col min="7682" max="7691" width="0" style="26" hidden="1" customWidth="1"/>
    <col min="7692" max="7701" width="9.7109375" style="26" customWidth="1"/>
    <col min="7702" max="7936" width="11.42578125" style="26"/>
    <col min="7937" max="7937" width="36.5703125" style="26" customWidth="1"/>
    <col min="7938" max="7947" width="0" style="26" hidden="1" customWidth="1"/>
    <col min="7948" max="7957" width="9.7109375" style="26" customWidth="1"/>
    <col min="7958" max="8192" width="11.42578125" style="26"/>
    <col min="8193" max="8193" width="36.5703125" style="26" customWidth="1"/>
    <col min="8194" max="8203" width="0" style="26" hidden="1" customWidth="1"/>
    <col min="8204" max="8213" width="9.7109375" style="26" customWidth="1"/>
    <col min="8214" max="8448" width="11.42578125" style="26"/>
    <col min="8449" max="8449" width="36.5703125" style="26" customWidth="1"/>
    <col min="8450" max="8459" width="0" style="26" hidden="1" customWidth="1"/>
    <col min="8460" max="8469" width="9.7109375" style="26" customWidth="1"/>
    <col min="8470" max="8704" width="11.42578125" style="26"/>
    <col min="8705" max="8705" width="36.5703125" style="26" customWidth="1"/>
    <col min="8706" max="8715" width="0" style="26" hidden="1" customWidth="1"/>
    <col min="8716" max="8725" width="9.7109375" style="26" customWidth="1"/>
    <col min="8726" max="8960" width="11.42578125" style="26"/>
    <col min="8961" max="8961" width="36.5703125" style="26" customWidth="1"/>
    <col min="8962" max="8971" width="0" style="26" hidden="1" customWidth="1"/>
    <col min="8972" max="8981" width="9.7109375" style="26" customWidth="1"/>
    <col min="8982" max="9216" width="11.42578125" style="26"/>
    <col min="9217" max="9217" width="36.5703125" style="26" customWidth="1"/>
    <col min="9218" max="9227" width="0" style="26" hidden="1" customWidth="1"/>
    <col min="9228" max="9237" width="9.7109375" style="26" customWidth="1"/>
    <col min="9238" max="9472" width="11.42578125" style="26"/>
    <col min="9473" max="9473" width="36.5703125" style="26" customWidth="1"/>
    <col min="9474" max="9483" width="0" style="26" hidden="1" customWidth="1"/>
    <col min="9484" max="9493" width="9.7109375" style="26" customWidth="1"/>
    <col min="9494" max="9728" width="11.42578125" style="26"/>
    <col min="9729" max="9729" width="36.5703125" style="26" customWidth="1"/>
    <col min="9730" max="9739" width="0" style="26" hidden="1" customWidth="1"/>
    <col min="9740" max="9749" width="9.7109375" style="26" customWidth="1"/>
    <col min="9750" max="9984" width="11.42578125" style="26"/>
    <col min="9985" max="9985" width="36.5703125" style="26" customWidth="1"/>
    <col min="9986" max="9995" width="0" style="26" hidden="1" customWidth="1"/>
    <col min="9996" max="10005" width="9.7109375" style="26" customWidth="1"/>
    <col min="10006" max="10240" width="11.42578125" style="26"/>
    <col min="10241" max="10241" width="36.5703125" style="26" customWidth="1"/>
    <col min="10242" max="10251" width="0" style="26" hidden="1" customWidth="1"/>
    <col min="10252" max="10261" width="9.7109375" style="26" customWidth="1"/>
    <col min="10262" max="10496" width="11.42578125" style="26"/>
    <col min="10497" max="10497" width="36.5703125" style="26" customWidth="1"/>
    <col min="10498" max="10507" width="0" style="26" hidden="1" customWidth="1"/>
    <col min="10508" max="10517" width="9.7109375" style="26" customWidth="1"/>
    <col min="10518" max="10752" width="11.42578125" style="26"/>
    <col min="10753" max="10753" width="36.5703125" style="26" customWidth="1"/>
    <col min="10754" max="10763" width="0" style="26" hidden="1" customWidth="1"/>
    <col min="10764" max="10773" width="9.7109375" style="26" customWidth="1"/>
    <col min="10774" max="11008" width="11.42578125" style="26"/>
    <col min="11009" max="11009" width="36.5703125" style="26" customWidth="1"/>
    <col min="11010" max="11019" width="0" style="26" hidden="1" customWidth="1"/>
    <col min="11020" max="11029" width="9.7109375" style="26" customWidth="1"/>
    <col min="11030" max="11264" width="11.42578125" style="26"/>
    <col min="11265" max="11265" width="36.5703125" style="26" customWidth="1"/>
    <col min="11266" max="11275" width="0" style="26" hidden="1" customWidth="1"/>
    <col min="11276" max="11285" width="9.7109375" style="26" customWidth="1"/>
    <col min="11286" max="11520" width="11.42578125" style="26"/>
    <col min="11521" max="11521" width="36.5703125" style="26" customWidth="1"/>
    <col min="11522" max="11531" width="0" style="26" hidden="1" customWidth="1"/>
    <col min="11532" max="11541" width="9.7109375" style="26" customWidth="1"/>
    <col min="11542" max="11776" width="11.42578125" style="26"/>
    <col min="11777" max="11777" width="36.5703125" style="26" customWidth="1"/>
    <col min="11778" max="11787" width="0" style="26" hidden="1" customWidth="1"/>
    <col min="11788" max="11797" width="9.7109375" style="26" customWidth="1"/>
    <col min="11798" max="12032" width="11.42578125" style="26"/>
    <col min="12033" max="12033" width="36.5703125" style="26" customWidth="1"/>
    <col min="12034" max="12043" width="0" style="26" hidden="1" customWidth="1"/>
    <col min="12044" max="12053" width="9.7109375" style="26" customWidth="1"/>
    <col min="12054" max="12288" width="11.42578125" style="26"/>
    <col min="12289" max="12289" width="36.5703125" style="26" customWidth="1"/>
    <col min="12290" max="12299" width="0" style="26" hidden="1" customWidth="1"/>
    <col min="12300" max="12309" width="9.7109375" style="26" customWidth="1"/>
    <col min="12310" max="12544" width="11.42578125" style="26"/>
    <col min="12545" max="12545" width="36.5703125" style="26" customWidth="1"/>
    <col min="12546" max="12555" width="0" style="26" hidden="1" customWidth="1"/>
    <col min="12556" max="12565" width="9.7109375" style="26" customWidth="1"/>
    <col min="12566" max="12800" width="11.42578125" style="26"/>
    <col min="12801" max="12801" width="36.5703125" style="26" customWidth="1"/>
    <col min="12802" max="12811" width="0" style="26" hidden="1" customWidth="1"/>
    <col min="12812" max="12821" width="9.7109375" style="26" customWidth="1"/>
    <col min="12822" max="13056" width="11.42578125" style="26"/>
    <col min="13057" max="13057" width="36.5703125" style="26" customWidth="1"/>
    <col min="13058" max="13067" width="0" style="26" hidden="1" customWidth="1"/>
    <col min="13068" max="13077" width="9.7109375" style="26" customWidth="1"/>
    <col min="13078" max="13312" width="11.42578125" style="26"/>
    <col min="13313" max="13313" width="36.5703125" style="26" customWidth="1"/>
    <col min="13314" max="13323" width="0" style="26" hidden="1" customWidth="1"/>
    <col min="13324" max="13333" width="9.7109375" style="26" customWidth="1"/>
    <col min="13334" max="13568" width="11.42578125" style="26"/>
    <col min="13569" max="13569" width="36.5703125" style="26" customWidth="1"/>
    <col min="13570" max="13579" width="0" style="26" hidden="1" customWidth="1"/>
    <col min="13580" max="13589" width="9.7109375" style="26" customWidth="1"/>
    <col min="13590" max="13824" width="11.42578125" style="26"/>
    <col min="13825" max="13825" width="36.5703125" style="26" customWidth="1"/>
    <col min="13826" max="13835" width="0" style="26" hidden="1" customWidth="1"/>
    <col min="13836" max="13845" width="9.7109375" style="26" customWidth="1"/>
    <col min="13846" max="14080" width="11.42578125" style="26"/>
    <col min="14081" max="14081" width="36.5703125" style="26" customWidth="1"/>
    <col min="14082" max="14091" width="0" style="26" hidden="1" customWidth="1"/>
    <col min="14092" max="14101" width="9.7109375" style="26" customWidth="1"/>
    <col min="14102" max="14336" width="11.42578125" style="26"/>
    <col min="14337" max="14337" width="36.5703125" style="26" customWidth="1"/>
    <col min="14338" max="14347" width="0" style="26" hidden="1" customWidth="1"/>
    <col min="14348" max="14357" width="9.7109375" style="26" customWidth="1"/>
    <col min="14358" max="14592" width="11.42578125" style="26"/>
    <col min="14593" max="14593" width="36.5703125" style="26" customWidth="1"/>
    <col min="14594" max="14603" width="0" style="26" hidden="1" customWidth="1"/>
    <col min="14604" max="14613" width="9.7109375" style="26" customWidth="1"/>
    <col min="14614" max="14848" width="11.42578125" style="26"/>
    <col min="14849" max="14849" width="36.5703125" style="26" customWidth="1"/>
    <col min="14850" max="14859" width="0" style="26" hidden="1" customWidth="1"/>
    <col min="14860" max="14869" width="9.7109375" style="26" customWidth="1"/>
    <col min="14870" max="15104" width="11.42578125" style="26"/>
    <col min="15105" max="15105" width="36.5703125" style="26" customWidth="1"/>
    <col min="15106" max="15115" width="0" style="26" hidden="1" customWidth="1"/>
    <col min="15116" max="15125" width="9.7109375" style="26" customWidth="1"/>
    <col min="15126" max="15360" width="11.42578125" style="26"/>
    <col min="15361" max="15361" width="36.5703125" style="26" customWidth="1"/>
    <col min="15362" max="15371" width="0" style="26" hidden="1" customWidth="1"/>
    <col min="15372" max="15381" width="9.7109375" style="26" customWidth="1"/>
    <col min="15382" max="15616" width="11.42578125" style="26"/>
    <col min="15617" max="15617" width="36.5703125" style="26" customWidth="1"/>
    <col min="15618" max="15627" width="0" style="26" hidden="1" customWidth="1"/>
    <col min="15628" max="15637" width="9.7109375" style="26" customWidth="1"/>
    <col min="15638" max="15872" width="11.42578125" style="26"/>
    <col min="15873" max="15873" width="36.5703125" style="26" customWidth="1"/>
    <col min="15874" max="15883" width="0" style="26" hidden="1" customWidth="1"/>
    <col min="15884" max="15893" width="9.7109375" style="26" customWidth="1"/>
    <col min="15894" max="16128" width="11.42578125" style="26"/>
    <col min="16129" max="16129" width="36.5703125" style="26" customWidth="1"/>
    <col min="16130" max="16139" width="0" style="26" hidden="1" customWidth="1"/>
    <col min="16140" max="16149" width="9.7109375" style="26" customWidth="1"/>
    <col min="16150" max="16384" width="11.42578125" style="26"/>
  </cols>
  <sheetData>
    <row r="1" spans="1:1" ht="24.95" customHeight="1" x14ac:dyDescent="0.2">
      <c r="A1" s="1"/>
    </row>
    <row r="2" spans="1:1" ht="24.95" customHeight="1" x14ac:dyDescent="0.2">
      <c r="A2" s="1"/>
    </row>
    <row r="31" spans="8:19" ht="15.75" x14ac:dyDescent="0.2">
      <c r="H31" s="29" t="s">
        <v>31</v>
      </c>
      <c r="S31" s="29"/>
    </row>
  </sheetData>
  <printOptions horizontalCentered="1"/>
  <pageMargins left="0.75" right="0.75" top="0.39370078740157483" bottom="1" header="0" footer="0"/>
  <pageSetup paperSize="9" orientation="landscape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K23"/>
  <sheetViews>
    <sheetView showGridLines="0" zoomScale="115" zoomScaleNormal="115" workbookViewId="0">
      <selection activeCell="A19" sqref="A19"/>
    </sheetView>
  </sheetViews>
  <sheetFormatPr baseColWidth="10" defaultColWidth="11.42578125" defaultRowHeight="12.75" x14ac:dyDescent="0.2"/>
  <cols>
    <col min="1" max="1" width="36.42578125" style="3" customWidth="1"/>
    <col min="2" max="11" width="9.7109375" style="2" customWidth="1"/>
    <col min="12" max="16384" width="11.42578125" style="2"/>
  </cols>
  <sheetData>
    <row r="1" spans="1:11" ht="24.95" customHeight="1" x14ac:dyDescent="0.2">
      <c r="A1" s="28" t="s">
        <v>23</v>
      </c>
    </row>
    <row r="2" spans="1:11" ht="24.95" customHeight="1" x14ac:dyDescent="0.2">
      <c r="A2" s="28" t="s">
        <v>24</v>
      </c>
    </row>
    <row r="3" spans="1:11" ht="24.95" customHeight="1" x14ac:dyDescent="0.2">
      <c r="A3" s="2"/>
      <c r="B3" s="3"/>
    </row>
    <row r="4" spans="1:11" ht="20.100000000000001" customHeight="1" x14ac:dyDescent="0.2">
      <c r="A4" s="20" t="s">
        <v>16</v>
      </c>
      <c r="B4" s="20"/>
      <c r="C4" s="20"/>
      <c r="D4" s="20"/>
      <c r="E4" s="20"/>
      <c r="F4" s="20"/>
      <c r="G4" s="20"/>
      <c r="H4" s="20"/>
      <c r="I4" s="20"/>
      <c r="J4" s="20"/>
      <c r="K4" s="20"/>
    </row>
    <row r="5" spans="1:11" ht="15.75" thickBot="1" x14ac:dyDescent="0.25">
      <c r="A5" s="21" t="s">
        <v>0</v>
      </c>
      <c r="B5" s="21"/>
      <c r="C5" s="21"/>
      <c r="D5" s="21"/>
      <c r="E5" s="21"/>
      <c r="F5" s="21"/>
      <c r="G5" s="21"/>
      <c r="H5" s="21"/>
      <c r="I5" s="21"/>
      <c r="J5" s="21"/>
      <c r="K5" s="21"/>
    </row>
    <row r="6" spans="1:11" s="4" customFormat="1" ht="23.25" customHeight="1" thickBot="1" x14ac:dyDescent="0.25">
      <c r="A6" s="22" t="s">
        <v>1</v>
      </c>
      <c r="B6" s="25">
        <v>2015</v>
      </c>
      <c r="C6" s="25">
        <v>2016</v>
      </c>
      <c r="D6" s="25">
        <v>2017</v>
      </c>
      <c r="E6" s="25">
        <v>2018</v>
      </c>
      <c r="F6" s="43" t="s">
        <v>25</v>
      </c>
      <c r="G6" s="43" t="s">
        <v>26</v>
      </c>
      <c r="H6" s="43" t="s">
        <v>27</v>
      </c>
      <c r="I6" s="43" t="s">
        <v>29</v>
      </c>
      <c r="J6" s="43" t="s">
        <v>30</v>
      </c>
      <c r="K6" s="43" t="s">
        <v>32</v>
      </c>
    </row>
    <row r="7" spans="1:11" s="6" customFormat="1" ht="20.100000000000001" customHeight="1" x14ac:dyDescent="0.2">
      <c r="A7" s="5" t="s">
        <v>2</v>
      </c>
      <c r="B7" s="14">
        <v>1698.2194199999999</v>
      </c>
      <c r="C7" s="39">
        <v>1703.9423899999999</v>
      </c>
      <c r="D7" s="39">
        <v>1703.1323400000001</v>
      </c>
      <c r="E7" s="39">
        <v>1741.7545700000001</v>
      </c>
      <c r="F7" s="39">
        <v>1858.1972699999999</v>
      </c>
      <c r="G7" s="39">
        <v>1858.1972699999999</v>
      </c>
      <c r="H7" s="39">
        <v>2036.5230200000001</v>
      </c>
      <c r="I7" s="39">
        <v>2023.2274</v>
      </c>
      <c r="J7" s="39">
        <v>2086.8310000000001</v>
      </c>
      <c r="K7" s="39">
        <v>2086.7566400000001</v>
      </c>
    </row>
    <row r="8" spans="1:11" s="6" customFormat="1" ht="20.100000000000001" customHeight="1" x14ac:dyDescent="0.2">
      <c r="A8" s="7" t="s">
        <v>3</v>
      </c>
      <c r="B8" s="14">
        <v>2529.3672999999999</v>
      </c>
      <c r="C8" s="40">
        <v>2587.6655700000001</v>
      </c>
      <c r="D8" s="40">
        <v>2606.86841</v>
      </c>
      <c r="E8" s="40">
        <v>2708.3415</v>
      </c>
      <c r="F8" s="40">
        <v>2724.99118</v>
      </c>
      <c r="G8" s="40">
        <v>2724.99118</v>
      </c>
      <c r="H8" s="40">
        <v>2920.0418399999999</v>
      </c>
      <c r="I8" s="40">
        <v>3034.0657000000001</v>
      </c>
      <c r="J8" s="40">
        <v>3179.1904500000001</v>
      </c>
      <c r="K8" s="40">
        <v>3142.4647</v>
      </c>
    </row>
    <row r="9" spans="1:11" s="6" customFormat="1" ht="20.100000000000001" customHeight="1" x14ac:dyDescent="0.2">
      <c r="A9" s="7" t="s">
        <v>4</v>
      </c>
      <c r="B9" s="14">
        <v>21.66431</v>
      </c>
      <c r="C9" s="40">
        <v>20.650829999999999</v>
      </c>
      <c r="D9" s="40">
        <v>18.086410000000001</v>
      </c>
      <c r="E9" s="40">
        <v>12.62285</v>
      </c>
      <c r="F9" s="40">
        <v>12.61656</v>
      </c>
      <c r="G9" s="40">
        <v>12.61656</v>
      </c>
      <c r="H9" s="40">
        <v>6.9818899999999999</v>
      </c>
      <c r="I9" s="40">
        <v>7.6209600000000002</v>
      </c>
      <c r="J9" s="40">
        <v>6.9756799999999997</v>
      </c>
      <c r="K9" s="40">
        <v>6.9756800000000005</v>
      </c>
    </row>
    <row r="10" spans="1:11" s="6" customFormat="1" ht="20.100000000000001" customHeight="1" x14ac:dyDescent="0.2">
      <c r="A10" s="7" t="s">
        <v>5</v>
      </c>
      <c r="B10" s="14">
        <v>38533.099069999997</v>
      </c>
      <c r="C10" s="40">
        <v>33528.504390000002</v>
      </c>
      <c r="D10" s="40">
        <v>32530.32934</v>
      </c>
      <c r="E10" s="40">
        <v>31903.97164</v>
      </c>
      <c r="F10" s="40">
        <v>31885.493170000002</v>
      </c>
      <c r="G10" s="40">
        <v>31885.493170000002</v>
      </c>
      <c r="H10" s="40">
        <v>39979.780760000001</v>
      </c>
      <c r="I10" s="40">
        <v>37361.230969999997</v>
      </c>
      <c r="J10" s="40">
        <v>36776.846129999998</v>
      </c>
      <c r="K10" s="40">
        <v>36211.441420000003</v>
      </c>
    </row>
    <row r="11" spans="1:11" s="6" customFormat="1" ht="20.100000000000001" customHeight="1" x14ac:dyDescent="0.2">
      <c r="A11" s="8" t="s">
        <v>6</v>
      </c>
      <c r="B11" s="15">
        <f t="shared" ref="B11" si="0">SUM(B7:B10)</f>
        <v>42782.350099999996</v>
      </c>
      <c r="C11" s="34">
        <f t="shared" ref="C11:I11" si="1">SUM(C7:C10)</f>
        <v>37840.763180000002</v>
      </c>
      <c r="D11" s="34">
        <f t="shared" si="1"/>
        <v>36858.416499999999</v>
      </c>
      <c r="E11" s="34">
        <f t="shared" si="1"/>
        <v>36366.690560000003</v>
      </c>
      <c r="F11" s="34">
        <f t="shared" si="1"/>
        <v>36481.298179999998</v>
      </c>
      <c r="G11" s="34">
        <f t="shared" si="1"/>
        <v>36481.298179999998</v>
      </c>
      <c r="H11" s="34">
        <f t="shared" si="1"/>
        <v>44943.327510000003</v>
      </c>
      <c r="I11" s="34">
        <f t="shared" si="1"/>
        <v>42426.14503</v>
      </c>
      <c r="J11" s="34">
        <f t="shared" ref="J11:K11" si="2">SUM(J7:J10)</f>
        <v>42049.843259999994</v>
      </c>
      <c r="K11" s="34">
        <f t="shared" si="2"/>
        <v>41447.638440000002</v>
      </c>
    </row>
    <row r="12" spans="1:11" s="6" customFormat="1" ht="20.100000000000001" customHeight="1" x14ac:dyDescent="0.2">
      <c r="A12" s="5" t="s">
        <v>7</v>
      </c>
      <c r="B12" s="14">
        <v>1081.2355500000001</v>
      </c>
      <c r="C12" s="41">
        <v>1039.71415</v>
      </c>
      <c r="D12" s="41">
        <v>829.13892999999996</v>
      </c>
      <c r="E12" s="41">
        <v>987.11162999999999</v>
      </c>
      <c r="F12" s="41">
        <v>986.62383</v>
      </c>
      <c r="G12" s="41">
        <v>986.62383</v>
      </c>
      <c r="H12" s="41">
        <v>1027.5170599999999</v>
      </c>
      <c r="I12" s="41">
        <v>1242.4286099999999</v>
      </c>
      <c r="J12" s="41">
        <v>1444.99659</v>
      </c>
      <c r="K12" s="41">
        <v>1402.9426100000001</v>
      </c>
    </row>
    <row r="13" spans="1:11" s="6" customFormat="1" ht="20.100000000000001" customHeight="1" x14ac:dyDescent="0.2">
      <c r="A13" s="7" t="s">
        <v>8</v>
      </c>
      <c r="B13" s="14">
        <v>2622.8534599999998</v>
      </c>
      <c r="C13" s="42">
        <v>1158.5046199999999</v>
      </c>
      <c r="D13" s="42">
        <v>1332.8196499999999</v>
      </c>
      <c r="E13" s="42">
        <v>1385.44886</v>
      </c>
      <c r="F13" s="42">
        <v>1378.3182099999999</v>
      </c>
      <c r="G13" s="42">
        <v>1378.3182099999999</v>
      </c>
      <c r="H13" s="42">
        <v>1960.0919799999999</v>
      </c>
      <c r="I13" s="42">
        <v>2510.9522200000001</v>
      </c>
      <c r="J13" s="42">
        <v>2327.8594600000001</v>
      </c>
      <c r="K13" s="42">
        <v>2314.5485899999999</v>
      </c>
    </row>
    <row r="14" spans="1:11" s="6" customFormat="1" ht="20.100000000000001" customHeight="1" x14ac:dyDescent="0.2">
      <c r="A14" s="9" t="s">
        <v>9</v>
      </c>
      <c r="B14" s="15">
        <f t="shared" ref="B14" si="3">B12+B13</f>
        <v>3704.0890099999997</v>
      </c>
      <c r="C14" s="34">
        <f t="shared" ref="C14:I14" si="4">SUM(C12:C13)</f>
        <v>2198.2187699999999</v>
      </c>
      <c r="D14" s="34">
        <f t="shared" si="4"/>
        <v>2161.95858</v>
      </c>
      <c r="E14" s="34">
        <f t="shared" si="4"/>
        <v>2372.5604899999998</v>
      </c>
      <c r="F14" s="34">
        <f t="shared" si="4"/>
        <v>2364.9420399999999</v>
      </c>
      <c r="G14" s="34">
        <f t="shared" si="4"/>
        <v>2364.9420399999999</v>
      </c>
      <c r="H14" s="34">
        <f t="shared" si="4"/>
        <v>2987.6090399999998</v>
      </c>
      <c r="I14" s="34">
        <f t="shared" si="4"/>
        <v>3753.3808300000001</v>
      </c>
      <c r="J14" s="34">
        <f t="shared" ref="J14:K14" si="5">SUM(J12:J13)</f>
        <v>3772.8560500000003</v>
      </c>
      <c r="K14" s="34">
        <f t="shared" si="5"/>
        <v>3717.4911999999999</v>
      </c>
    </row>
    <row r="15" spans="1:11" s="11" customFormat="1" ht="20.100000000000001" customHeight="1" x14ac:dyDescent="0.2">
      <c r="A15" s="10" t="s">
        <v>10</v>
      </c>
      <c r="B15" s="16">
        <f t="shared" ref="B15" si="6">SUM(B14,B11)</f>
        <v>46486.439109999992</v>
      </c>
      <c r="C15" s="37">
        <f t="shared" ref="C15:I15" si="7">C11+C14</f>
        <v>40038.981950000001</v>
      </c>
      <c r="D15" s="37">
        <f t="shared" si="7"/>
        <v>39020.375079999998</v>
      </c>
      <c r="E15" s="37">
        <f t="shared" si="7"/>
        <v>38739.251050000006</v>
      </c>
      <c r="F15" s="37">
        <f t="shared" si="7"/>
        <v>38846.24022</v>
      </c>
      <c r="G15" s="37">
        <f t="shared" si="7"/>
        <v>38846.24022</v>
      </c>
      <c r="H15" s="37">
        <f t="shared" si="7"/>
        <v>47930.936550000006</v>
      </c>
      <c r="I15" s="37">
        <f t="shared" si="7"/>
        <v>46179.525860000002</v>
      </c>
      <c r="J15" s="37">
        <f t="shared" ref="J15:K15" si="8">J11+J14</f>
        <v>45822.699309999996</v>
      </c>
      <c r="K15" s="37">
        <f t="shared" si="8"/>
        <v>45165.129639999999</v>
      </c>
    </row>
    <row r="16" spans="1:11" s="6" customFormat="1" ht="20.100000000000001" customHeight="1" x14ac:dyDescent="0.2">
      <c r="A16" s="7" t="s">
        <v>11</v>
      </c>
      <c r="B16" s="14">
        <v>12.23016</v>
      </c>
      <c r="C16" s="41">
        <v>11.168609999999999</v>
      </c>
      <c r="D16" s="41">
        <v>7.7380300000000002</v>
      </c>
      <c r="E16" s="41">
        <v>7.6980700000000004</v>
      </c>
      <c r="F16" s="41">
        <v>7.7734300000000003</v>
      </c>
      <c r="G16" s="41">
        <v>7.7734300000000003</v>
      </c>
      <c r="H16" s="41">
        <v>7.1445400000000001</v>
      </c>
      <c r="I16" s="41">
        <v>6.9262699999999997</v>
      </c>
      <c r="J16" s="41">
        <v>7.2437699999999996</v>
      </c>
      <c r="K16" s="41">
        <v>7.2437700000000005</v>
      </c>
    </row>
    <row r="17" spans="1:11" s="6" customFormat="1" ht="20.100000000000001" customHeight="1" x14ac:dyDescent="0.2">
      <c r="A17" s="7" t="s">
        <v>12</v>
      </c>
      <c r="B17" s="14">
        <v>230.04917</v>
      </c>
      <c r="C17" s="42">
        <v>206.36317</v>
      </c>
      <c r="D17" s="42">
        <v>107.92681</v>
      </c>
      <c r="E17" s="42">
        <v>95.008960000000002</v>
      </c>
      <c r="F17" s="42">
        <v>95.008960000000002</v>
      </c>
      <c r="G17" s="42">
        <v>95.008960000000002</v>
      </c>
      <c r="H17" s="42">
        <v>30.756789999999999</v>
      </c>
      <c r="I17" s="42">
        <v>49.514429999999997</v>
      </c>
      <c r="J17" s="42">
        <v>36.2896</v>
      </c>
      <c r="K17" s="42">
        <v>36.2896</v>
      </c>
    </row>
    <row r="18" spans="1:11" s="6" customFormat="1" ht="20.100000000000001" customHeight="1" x14ac:dyDescent="0.2">
      <c r="A18" s="9" t="s">
        <v>13</v>
      </c>
      <c r="B18" s="15">
        <f t="shared" ref="B18" si="9">SUM(B16:B17)</f>
        <v>242.27933000000002</v>
      </c>
      <c r="C18" s="34">
        <f t="shared" ref="C18:I18" si="10">SUM(C16:C17)</f>
        <v>217.53178</v>
      </c>
      <c r="D18" s="34">
        <f t="shared" si="10"/>
        <v>115.66484</v>
      </c>
      <c r="E18" s="34">
        <f t="shared" si="10"/>
        <v>102.70703</v>
      </c>
      <c r="F18" s="34">
        <f t="shared" si="10"/>
        <v>102.78239000000001</v>
      </c>
      <c r="G18" s="34">
        <f t="shared" si="10"/>
        <v>102.78239000000001</v>
      </c>
      <c r="H18" s="34">
        <f t="shared" si="10"/>
        <v>37.901330000000002</v>
      </c>
      <c r="I18" s="34">
        <f t="shared" si="10"/>
        <v>56.4407</v>
      </c>
      <c r="J18" s="34">
        <f t="shared" ref="J18:K18" si="11">SUM(J16:J17)</f>
        <v>43.533369999999998</v>
      </c>
      <c r="K18" s="34">
        <f t="shared" si="11"/>
        <v>43.533369999999998</v>
      </c>
    </row>
    <row r="19" spans="1:11" s="12" customFormat="1" ht="23.1" customHeight="1" x14ac:dyDescent="0.25">
      <c r="A19" s="10" t="s">
        <v>14</v>
      </c>
      <c r="B19" s="16">
        <f t="shared" ref="B19" si="12">SUM(B15,B18)</f>
        <v>46728.71843999999</v>
      </c>
      <c r="C19" s="37">
        <f t="shared" ref="C19:I19" si="13">C15+C18</f>
        <v>40256.513729999999</v>
      </c>
      <c r="D19" s="37">
        <f t="shared" si="13"/>
        <v>39136.039919999996</v>
      </c>
      <c r="E19" s="37">
        <f t="shared" si="13"/>
        <v>38841.958080000004</v>
      </c>
      <c r="F19" s="37">
        <f t="shared" si="13"/>
        <v>38949.02261</v>
      </c>
      <c r="G19" s="37">
        <f t="shared" si="13"/>
        <v>38949.02261</v>
      </c>
      <c r="H19" s="37">
        <f t="shared" si="13"/>
        <v>47968.837880000006</v>
      </c>
      <c r="I19" s="37">
        <f t="shared" si="13"/>
        <v>46235.966560000001</v>
      </c>
      <c r="J19" s="37">
        <f t="shared" ref="J19:K19" si="14">J15+J18</f>
        <v>45866.232679999994</v>
      </c>
      <c r="K19" s="37">
        <f t="shared" si="14"/>
        <v>45208.663009999997</v>
      </c>
    </row>
    <row r="20" spans="1:11" s="12" customFormat="1" ht="22.9" customHeight="1" x14ac:dyDescent="0.25">
      <c r="A20" s="7"/>
    </row>
    <row r="21" spans="1:11" x14ac:dyDescent="0.2">
      <c r="A21" s="13" t="s">
        <v>15</v>
      </c>
    </row>
    <row r="22" spans="1:11" x14ac:dyDescent="0.2">
      <c r="A22" s="19" t="s">
        <v>20</v>
      </c>
    </row>
    <row r="23" spans="1:11" x14ac:dyDescent="0.2">
      <c r="B23" s="3"/>
    </row>
  </sheetData>
  <phoneticPr fontId="0" type="noConversion"/>
  <printOptions horizontalCentered="1"/>
  <pageMargins left="0.75" right="0.75" top="0.39370078740157483" bottom="1" header="0" footer="0"/>
  <pageSetup paperSize="9" scale="99" orientation="landscape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K24"/>
  <sheetViews>
    <sheetView showGridLines="0" zoomScale="115" zoomScaleNormal="115" workbookViewId="0">
      <selection activeCell="J3" sqref="J3"/>
    </sheetView>
  </sheetViews>
  <sheetFormatPr baseColWidth="10" defaultColWidth="11.42578125" defaultRowHeight="12.75" x14ac:dyDescent="0.2"/>
  <cols>
    <col min="1" max="1" width="36.42578125" style="3" customWidth="1"/>
    <col min="2" max="11" width="9.7109375" style="2" customWidth="1"/>
    <col min="12" max="16384" width="11.42578125" style="2"/>
  </cols>
  <sheetData>
    <row r="1" spans="1:11" ht="24.95" customHeight="1" x14ac:dyDescent="0.2">
      <c r="A1" s="28" t="s">
        <v>23</v>
      </c>
    </row>
    <row r="2" spans="1:11" ht="24.95" customHeight="1" x14ac:dyDescent="0.2">
      <c r="A2" s="28" t="s">
        <v>24</v>
      </c>
    </row>
    <row r="3" spans="1:11" ht="24.95" customHeight="1" x14ac:dyDescent="0.2">
      <c r="A3" s="2"/>
      <c r="B3" s="3"/>
    </row>
    <row r="4" spans="1:11" ht="20.100000000000001" customHeight="1" x14ac:dyDescent="0.2">
      <c r="A4" s="20" t="s">
        <v>21</v>
      </c>
      <c r="B4" s="20"/>
      <c r="C4" s="20"/>
      <c r="D4" s="20"/>
      <c r="E4" s="20"/>
      <c r="F4" s="20"/>
      <c r="G4" s="20"/>
      <c r="H4" s="20"/>
      <c r="I4" s="20"/>
      <c r="J4" s="20"/>
      <c r="K4" s="20"/>
    </row>
    <row r="5" spans="1:11" ht="15.75" thickBot="1" x14ac:dyDescent="0.25">
      <c r="A5" s="21" t="s">
        <v>0</v>
      </c>
      <c r="B5" s="21"/>
      <c r="C5" s="21"/>
      <c r="D5" s="21"/>
      <c r="E5" s="21"/>
      <c r="F5" s="21"/>
      <c r="G5" s="21"/>
      <c r="H5" s="21"/>
      <c r="I5" s="21"/>
      <c r="J5" s="21"/>
      <c r="K5" s="21"/>
    </row>
    <row r="6" spans="1:11" s="4" customFormat="1" ht="23.25" customHeight="1" thickBot="1" x14ac:dyDescent="0.25">
      <c r="A6" s="22" t="s">
        <v>1</v>
      </c>
      <c r="B6" s="25">
        <v>2015</v>
      </c>
      <c r="C6" s="25">
        <v>2016</v>
      </c>
      <c r="D6" s="25">
        <v>2017</v>
      </c>
      <c r="E6" s="25">
        <v>2018</v>
      </c>
      <c r="F6" s="43" t="s">
        <v>25</v>
      </c>
      <c r="G6" s="43" t="s">
        <v>26</v>
      </c>
      <c r="H6" s="43" t="s">
        <v>28</v>
      </c>
      <c r="I6" s="43" t="s">
        <v>29</v>
      </c>
      <c r="J6" s="43" t="s">
        <v>30</v>
      </c>
      <c r="K6" s="43" t="s">
        <v>32</v>
      </c>
    </row>
    <row r="7" spans="1:11" s="6" customFormat="1" ht="20.100000000000001" customHeight="1" x14ac:dyDescent="0.2">
      <c r="A7" s="5" t="s">
        <v>17</v>
      </c>
      <c r="B7" s="14">
        <v>22039.588629999998</v>
      </c>
      <c r="C7" s="30">
        <v>23234.321970000001</v>
      </c>
      <c r="D7" s="30">
        <v>24399.198260000001</v>
      </c>
      <c r="E7" s="30">
        <v>25618.598819999999</v>
      </c>
      <c r="F7" s="30">
        <v>25618.598819999999</v>
      </c>
      <c r="G7" s="30">
        <v>25613.96833</v>
      </c>
      <c r="H7" s="30">
        <v>26590.39617</v>
      </c>
      <c r="I7" s="30">
        <v>29820.861690000002</v>
      </c>
      <c r="J7" s="30">
        <v>30496.75491</v>
      </c>
      <c r="K7" s="30">
        <v>30496.75491</v>
      </c>
    </row>
    <row r="8" spans="1:11" s="6" customFormat="1" ht="20.100000000000001" customHeight="1" x14ac:dyDescent="0.2">
      <c r="A8" s="7" t="s">
        <v>22</v>
      </c>
      <c r="B8" s="14">
        <v>1855.8907092789</v>
      </c>
      <c r="C8" s="31">
        <v>1904.09077</v>
      </c>
      <c r="D8" s="31">
        <v>2127.9707600000002</v>
      </c>
      <c r="E8" s="31">
        <v>2229.26208</v>
      </c>
      <c r="F8" s="31">
        <v>2229.26208</v>
      </c>
      <c r="G8" s="31">
        <v>2229.26208</v>
      </c>
      <c r="H8" s="31">
        <v>2177.0644200000002</v>
      </c>
      <c r="I8" s="31">
        <v>2317.2571600000001</v>
      </c>
      <c r="J8" s="31">
        <v>2185.42796</v>
      </c>
      <c r="K8" s="31">
        <v>2185.42796</v>
      </c>
    </row>
    <row r="9" spans="1:11" s="6" customFormat="1" ht="20.100000000000001" customHeight="1" x14ac:dyDescent="0.2">
      <c r="A9" s="7" t="s">
        <v>5</v>
      </c>
      <c r="B9" s="14">
        <v>18570.89689</v>
      </c>
      <c r="C9" s="32">
        <v>12469.76203</v>
      </c>
      <c r="D9" s="32">
        <v>10023.773660000001</v>
      </c>
      <c r="E9" s="32">
        <v>8229.2827899999993</v>
      </c>
      <c r="F9" s="32">
        <v>8229.2827899999993</v>
      </c>
      <c r="G9" s="32">
        <v>8356.9591799999998</v>
      </c>
      <c r="H9" s="32">
        <v>15782.077240000001</v>
      </c>
      <c r="I9" s="32">
        <v>9991.4551900000006</v>
      </c>
      <c r="J9" s="32">
        <v>8972.4395000000004</v>
      </c>
      <c r="K9" s="32">
        <v>8972.4395000000004</v>
      </c>
    </row>
    <row r="10" spans="1:11" s="6" customFormat="1" ht="20.100000000000001" customHeight="1" x14ac:dyDescent="0.2">
      <c r="A10" s="17" t="s">
        <v>18</v>
      </c>
      <c r="B10" s="18">
        <v>119.86225</v>
      </c>
      <c r="C10" s="33">
        <v>120.31316</v>
      </c>
      <c r="D10" s="33">
        <v>120.83496</v>
      </c>
      <c r="E10" s="33">
        <v>126.53725</v>
      </c>
      <c r="F10" s="33">
        <v>126.53725</v>
      </c>
      <c r="G10" s="33">
        <v>126.53725</v>
      </c>
      <c r="H10" s="33">
        <v>130.66111000000001</v>
      </c>
      <c r="I10" s="33">
        <v>125.23191</v>
      </c>
      <c r="J10" s="33">
        <v>134.55884</v>
      </c>
      <c r="K10" s="33">
        <v>134.55884</v>
      </c>
    </row>
    <row r="11" spans="1:11" s="6" customFormat="1" ht="20.100000000000001" customHeight="1" x14ac:dyDescent="0.2">
      <c r="A11" s="8" t="s">
        <v>6</v>
      </c>
      <c r="B11" s="15">
        <f t="shared" ref="B11" si="0">SUM(B7:B10)</f>
        <v>42586.238479278902</v>
      </c>
      <c r="C11" s="34">
        <f t="shared" ref="C11:I11" si="1">SUM(C7:C10)</f>
        <v>37728.487929999996</v>
      </c>
      <c r="D11" s="34">
        <f t="shared" si="1"/>
        <v>36671.77764</v>
      </c>
      <c r="E11" s="34">
        <f t="shared" si="1"/>
        <v>36203.680939999998</v>
      </c>
      <c r="F11" s="34">
        <f t="shared" si="1"/>
        <v>36203.680939999998</v>
      </c>
      <c r="G11" s="34">
        <f t="shared" si="1"/>
        <v>36326.726840000003</v>
      </c>
      <c r="H11" s="34">
        <f t="shared" si="1"/>
        <v>44680.198940000002</v>
      </c>
      <c r="I11" s="34">
        <f t="shared" si="1"/>
        <v>42254.805950000009</v>
      </c>
      <c r="J11" s="34">
        <f t="shared" ref="J11" si="2">SUM(J7:J10)</f>
        <v>41789.181209999995</v>
      </c>
      <c r="K11" s="34">
        <f t="shared" ref="K11" si="3">SUM(K7:K10)</f>
        <v>41789.181209999995</v>
      </c>
    </row>
    <row r="12" spans="1:11" s="6" customFormat="1" ht="20.100000000000001" customHeight="1" x14ac:dyDescent="0.2">
      <c r="A12" s="5" t="s">
        <v>19</v>
      </c>
      <c r="B12" s="14">
        <v>165.60176000000001</v>
      </c>
      <c r="C12" s="35">
        <v>164.47314</v>
      </c>
      <c r="D12" s="35">
        <v>123.3775</v>
      </c>
      <c r="E12" s="35">
        <v>129.13809000000001</v>
      </c>
      <c r="F12" s="35">
        <v>129.13809000000001</v>
      </c>
      <c r="G12" s="35">
        <v>129.13809000000001</v>
      </c>
      <c r="H12" s="35">
        <v>133.76499999999999</v>
      </c>
      <c r="I12" s="35">
        <v>141.73552000000001</v>
      </c>
      <c r="J12" s="35">
        <v>207.40019000000001</v>
      </c>
      <c r="K12" s="35">
        <v>207.40019000000001</v>
      </c>
    </row>
    <row r="13" spans="1:11" s="6" customFormat="1" ht="20.100000000000001" customHeight="1" x14ac:dyDescent="0.2">
      <c r="A13" s="7" t="s">
        <v>8</v>
      </c>
      <c r="B13" s="14">
        <v>3074.8103299999998</v>
      </c>
      <c r="C13" s="36">
        <v>1648.3761500000001</v>
      </c>
      <c r="D13" s="36">
        <v>1667.82572</v>
      </c>
      <c r="E13" s="36">
        <v>1772.2758799999999</v>
      </c>
      <c r="F13" s="36">
        <v>1772.2758799999999</v>
      </c>
      <c r="G13" s="36">
        <v>1774.3737699999999</v>
      </c>
      <c r="H13" s="36">
        <v>2364.2607200000002</v>
      </c>
      <c r="I13" s="36">
        <v>3075.4472000000001</v>
      </c>
      <c r="J13" s="36">
        <v>3001.02016</v>
      </c>
      <c r="K13" s="36">
        <v>3001.02016</v>
      </c>
    </row>
    <row r="14" spans="1:11" s="6" customFormat="1" ht="20.100000000000001" customHeight="1" x14ac:dyDescent="0.2">
      <c r="A14" s="9" t="s">
        <v>9</v>
      </c>
      <c r="B14" s="15">
        <f t="shared" ref="B14" si="4">SUM(B12:B13)</f>
        <v>3240.4120899999998</v>
      </c>
      <c r="C14" s="34">
        <f t="shared" ref="C14:I14" si="5">SUM(C12:C13)</f>
        <v>1812.8492900000001</v>
      </c>
      <c r="D14" s="34">
        <f t="shared" si="5"/>
        <v>1791.2032200000001</v>
      </c>
      <c r="E14" s="34">
        <f t="shared" si="5"/>
        <v>1901.4139699999998</v>
      </c>
      <c r="F14" s="34">
        <f t="shared" si="5"/>
        <v>1901.4139699999998</v>
      </c>
      <c r="G14" s="34">
        <f t="shared" si="5"/>
        <v>1903.5118599999998</v>
      </c>
      <c r="H14" s="34">
        <f t="shared" si="5"/>
        <v>2498.0257200000001</v>
      </c>
      <c r="I14" s="34">
        <f t="shared" si="5"/>
        <v>3217.1827200000002</v>
      </c>
      <c r="J14" s="34">
        <f t="shared" ref="J14" si="6">SUM(J12:J13)</f>
        <v>3208.4203499999999</v>
      </c>
      <c r="K14" s="34">
        <f t="shared" ref="K14" si="7">SUM(K12:K13)</f>
        <v>3208.4203499999999</v>
      </c>
    </row>
    <row r="15" spans="1:11" s="11" customFormat="1" ht="20.100000000000001" customHeight="1" x14ac:dyDescent="0.2">
      <c r="A15" s="10" t="s">
        <v>10</v>
      </c>
      <c r="B15" s="16">
        <f t="shared" ref="B15" si="8">SUM(B11,B14)</f>
        <v>45826.6505692789</v>
      </c>
      <c r="C15" s="37">
        <f t="shared" ref="C15:I15" si="9">SUM(C11,C14)</f>
        <v>39541.337219999994</v>
      </c>
      <c r="D15" s="37">
        <f t="shared" si="9"/>
        <v>38462.980860000003</v>
      </c>
      <c r="E15" s="37">
        <f t="shared" si="9"/>
        <v>38105.09491</v>
      </c>
      <c r="F15" s="37">
        <f t="shared" si="9"/>
        <v>38105.09491</v>
      </c>
      <c r="G15" s="37">
        <f t="shared" si="9"/>
        <v>38230.238700000002</v>
      </c>
      <c r="H15" s="37">
        <f t="shared" si="9"/>
        <v>47178.22466</v>
      </c>
      <c r="I15" s="37">
        <f t="shared" si="9"/>
        <v>45471.988670000006</v>
      </c>
      <c r="J15" s="37">
        <f t="shared" ref="J15" si="10">SUM(J11,J14)</f>
        <v>44997.601559999996</v>
      </c>
      <c r="K15" s="37">
        <f t="shared" ref="K15" si="11">SUM(K11,K14)</f>
        <v>44997.601559999996</v>
      </c>
    </row>
    <row r="16" spans="1:11" s="6" customFormat="1" ht="20.100000000000001" customHeight="1" x14ac:dyDescent="0.2">
      <c r="A16" s="7" t="s">
        <v>11</v>
      </c>
      <c r="B16" s="14">
        <v>647.92174</v>
      </c>
      <c r="C16" s="35">
        <v>563.61141999999995</v>
      </c>
      <c r="D16" s="35">
        <v>552.20608000000004</v>
      </c>
      <c r="E16" s="35">
        <v>664.30709000000002</v>
      </c>
      <c r="F16" s="35">
        <v>664.30709000000002</v>
      </c>
      <c r="G16" s="35">
        <v>646.22783000000004</v>
      </c>
      <c r="H16" s="35">
        <v>753.29139999999995</v>
      </c>
      <c r="I16" s="35">
        <v>702.33022000000005</v>
      </c>
      <c r="J16" s="35">
        <v>820.73631999999998</v>
      </c>
      <c r="K16" s="35">
        <v>820.73631999999998</v>
      </c>
    </row>
    <row r="17" spans="1:11" s="6" customFormat="1" ht="20.100000000000001" customHeight="1" x14ac:dyDescent="0.2">
      <c r="A17" s="7" t="s">
        <v>12</v>
      </c>
      <c r="B17" s="14">
        <v>254.14614</v>
      </c>
      <c r="C17" s="36">
        <v>151.56509</v>
      </c>
      <c r="D17" s="36">
        <v>120.85298</v>
      </c>
      <c r="E17" s="36">
        <v>72.556079999999994</v>
      </c>
      <c r="F17" s="36">
        <v>72.556079999999994</v>
      </c>
      <c r="G17" s="36">
        <v>72.556079999999994</v>
      </c>
      <c r="H17" s="36">
        <v>37.321820000000002</v>
      </c>
      <c r="I17" s="36">
        <v>61.647669999999998</v>
      </c>
      <c r="J17" s="36">
        <v>47.894799999999996</v>
      </c>
      <c r="K17" s="36">
        <v>47.894799999999996</v>
      </c>
    </row>
    <row r="18" spans="1:11" s="6" customFormat="1" ht="20.100000000000001" customHeight="1" x14ac:dyDescent="0.2">
      <c r="A18" s="9" t="s">
        <v>13</v>
      </c>
      <c r="B18" s="15">
        <f t="shared" ref="B18" si="12">SUM(B16:B17)</f>
        <v>902.06788000000006</v>
      </c>
      <c r="C18" s="38">
        <f t="shared" ref="C18:I18" si="13">SUM(C16:C17)</f>
        <v>715.17651000000001</v>
      </c>
      <c r="D18" s="38">
        <f t="shared" si="13"/>
        <v>673.05906000000004</v>
      </c>
      <c r="E18" s="38">
        <f t="shared" si="13"/>
        <v>736.86316999999997</v>
      </c>
      <c r="F18" s="38">
        <f t="shared" si="13"/>
        <v>736.86316999999997</v>
      </c>
      <c r="G18" s="38">
        <f t="shared" si="13"/>
        <v>718.78390999999999</v>
      </c>
      <c r="H18" s="38">
        <f t="shared" si="13"/>
        <v>790.61321999999996</v>
      </c>
      <c r="I18" s="38">
        <f t="shared" si="13"/>
        <v>763.97789</v>
      </c>
      <c r="J18" s="38">
        <f t="shared" ref="J18" si="14">SUM(J16:J17)</f>
        <v>868.63112000000001</v>
      </c>
      <c r="K18" s="38">
        <f t="shared" ref="K18" si="15">SUM(K16:K17)</f>
        <v>868.63112000000001</v>
      </c>
    </row>
    <row r="19" spans="1:11" s="12" customFormat="1" ht="23.1" customHeight="1" x14ac:dyDescent="0.25">
      <c r="A19" s="10" t="s">
        <v>14</v>
      </c>
      <c r="B19" s="16">
        <f t="shared" ref="B19" si="16">SUM(B15,B18)</f>
        <v>46728.718449278902</v>
      </c>
      <c r="C19" s="37">
        <f t="shared" ref="C19:I19" si="17">SUM(C15,C18)</f>
        <v>40256.513729999991</v>
      </c>
      <c r="D19" s="37">
        <f t="shared" si="17"/>
        <v>39136.039920000003</v>
      </c>
      <c r="E19" s="37">
        <f t="shared" si="17"/>
        <v>38841.958079999997</v>
      </c>
      <c r="F19" s="37">
        <f t="shared" si="17"/>
        <v>38841.958079999997</v>
      </c>
      <c r="G19" s="37">
        <f t="shared" si="17"/>
        <v>38949.02261</v>
      </c>
      <c r="H19" s="37">
        <f t="shared" si="17"/>
        <v>47968.837879999999</v>
      </c>
      <c r="I19" s="37">
        <f t="shared" si="17"/>
        <v>46235.966560000008</v>
      </c>
      <c r="J19" s="37">
        <f t="shared" ref="J19" si="18">SUM(J15,J18)</f>
        <v>45866.232679999994</v>
      </c>
      <c r="K19" s="37">
        <f t="shared" ref="K19" si="19">SUM(K15,K18)</f>
        <v>45866.232679999994</v>
      </c>
    </row>
    <row r="20" spans="1:11" s="12" customFormat="1" ht="23.1" customHeight="1" x14ac:dyDescent="0.25">
      <c r="A20" s="7"/>
      <c r="B20" s="23"/>
    </row>
    <row r="21" spans="1:11" x14ac:dyDescent="0.2">
      <c r="A21" s="13" t="s">
        <v>15</v>
      </c>
      <c r="B21" s="23"/>
    </row>
    <row r="22" spans="1:11" x14ac:dyDescent="0.15">
      <c r="A22" s="44" t="s">
        <v>20</v>
      </c>
      <c r="B22" s="24"/>
    </row>
    <row r="23" spans="1:11" x14ac:dyDescent="0.2">
      <c r="B23" s="3"/>
    </row>
    <row r="24" spans="1:11" x14ac:dyDescent="0.2">
      <c r="B24" s="3"/>
    </row>
  </sheetData>
  <phoneticPr fontId="0" type="noConversion"/>
  <printOptions horizontalCentered="1"/>
  <pageMargins left="0.75" right="0.75" top="0.39370078740157483" bottom="1" header="0" footer="0"/>
  <pageSetup paperSize="9" scale="99" orientation="landscape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36617A13DB0DF45BE15055EE67E0793" ma:contentTypeVersion="1" ma:contentTypeDescription="Crear nuevo documento." ma:contentTypeScope="" ma:versionID="1dd1fb225bca13d6153ff9065113a2a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D063089-EC5B-4B6B-B1C6-9ABA60F77E8F}"/>
</file>

<file path=customXml/itemProps2.xml><?xml version="1.0" encoding="utf-8"?>
<ds:datastoreItem xmlns:ds="http://schemas.openxmlformats.org/officeDocument/2006/customXml" ds:itemID="{BA2D6888-5641-4986-B310-A2377174D2F4}"/>
</file>

<file path=customXml/itemProps3.xml><?xml version="1.0" encoding="utf-8"?>
<ds:datastoreItem xmlns:ds="http://schemas.openxmlformats.org/officeDocument/2006/customXml" ds:itemID="{4EE78E58-8636-424C-9620-8DA07F5922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Estadística</vt:lpstr>
      <vt:lpstr>41</vt:lpstr>
      <vt:lpstr>42</vt:lpstr>
      <vt:lpstr>'41'!Área_de_impresión</vt:lpstr>
      <vt:lpstr>'42'!Área_de_impresión</vt:lpstr>
      <vt:lpstr>Estadística!Área_de_impresión</vt:lpstr>
    </vt:vector>
  </TitlesOfParts>
  <Company>IGAE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JIQ</dc:creator>
  <cp:lastModifiedBy>JM</cp:lastModifiedBy>
  <cp:lastPrinted>2024-04-10T15:12:28Z</cp:lastPrinted>
  <dcterms:created xsi:type="dcterms:W3CDTF">2003-06-18T15:58:15Z</dcterms:created>
  <dcterms:modified xsi:type="dcterms:W3CDTF">2024-04-10T15:37:07Z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0x010100D36617A13DB0DF45BE15055EE67E0793</vt:lpwstr>
  </property>
</Properties>
</file>