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1- 2011-2019 Prorrogado\"/>
    </mc:Choice>
  </mc:AlternateContent>
  <bookViews>
    <workbookView xWindow="240" yWindow="45" windowWidth="11580" windowHeight="6030" activeTab="2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'41'!$A$1:$AA$22</definedName>
    <definedName name="_xlnm.Print_Area" localSheetId="2">'42'!$A$1:$AA$22</definedName>
    <definedName name="_xlnm.Print_Area" localSheetId="0">Estadística!$A$1:$U$33</definedName>
  </definedNames>
  <calcPr calcId="162913"/>
</workbook>
</file>

<file path=xl/calcChain.xml><?xml version="1.0" encoding="utf-8"?>
<calcChain xmlns="http://schemas.openxmlformats.org/spreadsheetml/2006/main">
  <c r="AA18" i="16" l="1"/>
  <c r="AA14" i="16"/>
  <c r="AA11" i="16"/>
  <c r="AA15" i="16" s="1"/>
  <c r="AA19" i="16" s="1"/>
  <c r="AA18" i="14"/>
  <c r="AA14" i="14"/>
  <c r="AA11" i="14"/>
  <c r="AA15" i="14" s="1"/>
  <c r="AA19" i="14" s="1"/>
  <c r="Z18" i="16" l="1"/>
  <c r="Z14" i="16"/>
  <c r="Z15" i="16" s="1"/>
  <c r="Z19" i="16" s="1"/>
  <c r="Z11" i="16"/>
  <c r="Z18" i="14" l="1"/>
  <c r="Z14" i="14"/>
  <c r="Z11" i="14"/>
  <c r="Z15" i="14" l="1"/>
  <c r="Z19" i="14" s="1"/>
  <c r="Y18" i="16"/>
  <c r="Y14" i="16"/>
  <c r="Y15" i="16" s="1"/>
  <c r="Y19" i="16" s="1"/>
  <c r="Y11" i="16"/>
  <c r="Y18" i="14"/>
  <c r="Y14" i="14"/>
  <c r="Y11" i="14"/>
  <c r="Y15" i="14" l="1"/>
  <c r="Y19" i="14" s="1"/>
  <c r="X18" i="16"/>
  <c r="X14" i="16"/>
  <c r="X11" i="16"/>
  <c r="X15" i="16" s="1"/>
  <c r="X19" i="16" s="1"/>
  <c r="X18" i="14"/>
  <c r="X14" i="14"/>
  <c r="X11" i="14"/>
  <c r="X15" i="14" s="1"/>
  <c r="X19" i="14" l="1"/>
  <c r="W18" i="16" l="1"/>
  <c r="W14" i="16"/>
  <c r="W18" i="14"/>
  <c r="W11" i="14"/>
  <c r="W11" i="16"/>
  <c r="W15" i="16" l="1"/>
  <c r="W19" i="16" s="1"/>
  <c r="W14" i="14"/>
  <c r="W15" i="14" s="1"/>
  <c r="W19" i="14" s="1"/>
  <c r="V18" i="16" l="1"/>
  <c r="V14" i="16"/>
  <c r="V11" i="16"/>
  <c r="V15" i="16" s="1"/>
  <c r="V19" i="16" s="1"/>
  <c r="V18" i="14"/>
  <c r="V14" i="14"/>
  <c r="V11" i="14" l="1"/>
  <c r="V15" i="14" s="1"/>
  <c r="V19" i="14" s="1"/>
  <c r="U11" i="16" l="1"/>
  <c r="U14" i="16"/>
  <c r="U15" i="16" s="1"/>
  <c r="U18" i="16"/>
  <c r="U11" i="14"/>
  <c r="U14" i="14"/>
  <c r="U18" i="14"/>
  <c r="U19" i="16" l="1"/>
  <c r="U15" i="14"/>
  <c r="U19" i="14" s="1"/>
  <c r="T11" i="16"/>
  <c r="T14" i="16"/>
  <c r="T18" i="16"/>
  <c r="T11" i="14"/>
  <c r="T14" i="14"/>
  <c r="T18" i="14"/>
  <c r="S11" i="16"/>
  <c r="S14" i="16"/>
  <c r="S18" i="16"/>
  <c r="S14" i="14"/>
  <c r="S11" i="14"/>
  <c r="S18" i="14"/>
  <c r="R11" i="16"/>
  <c r="R14" i="16"/>
  <c r="R18" i="16"/>
  <c r="R11" i="14"/>
  <c r="R14" i="14"/>
  <c r="R18" i="14"/>
  <c r="Q14" i="14"/>
  <c r="Q18" i="16"/>
  <c r="Q11" i="16"/>
  <c r="Q14" i="16"/>
  <c r="Q18" i="14"/>
  <c r="Q11" i="14"/>
  <c r="P11" i="16"/>
  <c r="P14" i="16"/>
  <c r="P18" i="16"/>
  <c r="P14" i="14"/>
  <c r="P11" i="14"/>
  <c r="P18" i="14"/>
  <c r="O11" i="16"/>
  <c r="O14" i="16"/>
  <c r="O18" i="16"/>
  <c r="O14" i="14"/>
  <c r="O11" i="14"/>
  <c r="O15" i="14" s="1"/>
  <c r="O19" i="14" s="1"/>
  <c r="O18" i="14"/>
  <c r="N11" i="16"/>
  <c r="N14" i="16"/>
  <c r="N18" i="16"/>
  <c r="N14" i="14"/>
  <c r="N11" i="14"/>
  <c r="N15" i="14" s="1"/>
  <c r="N18" i="14"/>
  <c r="M14" i="14"/>
  <c r="M11" i="14"/>
  <c r="M18" i="14"/>
  <c r="L14" i="14"/>
  <c r="L11" i="14"/>
  <c r="L18" i="14"/>
  <c r="F18" i="14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M11" i="16"/>
  <c r="M14" i="16"/>
  <c r="M18" i="16"/>
  <c r="L14" i="16"/>
  <c r="L11" i="16"/>
  <c r="L15" i="16" s="1"/>
  <c r="L19" i="16" s="1"/>
  <c r="L18" i="16"/>
  <c r="F18" i="16"/>
  <c r="G18" i="16"/>
  <c r="H18" i="16"/>
  <c r="I18" i="16"/>
  <c r="J18" i="16"/>
  <c r="K18" i="16"/>
  <c r="F11" i="16"/>
  <c r="F14" i="16"/>
  <c r="G11" i="16"/>
  <c r="G14" i="16"/>
  <c r="H11" i="16"/>
  <c r="H14" i="16"/>
  <c r="I11" i="16"/>
  <c r="I14" i="16"/>
  <c r="J11" i="16"/>
  <c r="J14" i="16"/>
  <c r="K11" i="16"/>
  <c r="K14" i="16"/>
  <c r="B14" i="16"/>
  <c r="B18" i="16"/>
  <c r="C11" i="16"/>
  <c r="C14" i="16"/>
  <c r="B11" i="16"/>
  <c r="B15" i="16" s="1"/>
  <c r="D11" i="16"/>
  <c r="D14" i="16"/>
  <c r="D18" i="16"/>
  <c r="C18" i="16"/>
  <c r="E11" i="16"/>
  <c r="E14" i="16"/>
  <c r="E15" i="16" s="1"/>
  <c r="E19" i="16" s="1"/>
  <c r="E18" i="16"/>
  <c r="L15" i="14" l="1"/>
  <c r="N19" i="14"/>
  <c r="L19" i="14"/>
  <c r="C15" i="16"/>
  <c r="K15" i="16"/>
  <c r="K19" i="16" s="1"/>
  <c r="J15" i="16"/>
  <c r="J19" i="16" s="1"/>
  <c r="I15" i="16"/>
  <c r="I19" i="16" s="1"/>
  <c r="H15" i="16"/>
  <c r="H19" i="16" s="1"/>
  <c r="G15" i="16"/>
  <c r="G19" i="16" s="1"/>
  <c r="F15" i="16"/>
  <c r="F19" i="16" s="1"/>
  <c r="M15" i="16"/>
  <c r="M19" i="16" s="1"/>
  <c r="B15" i="14"/>
  <c r="B19" i="14" s="1"/>
  <c r="N15" i="16"/>
  <c r="N19" i="16" s="1"/>
  <c r="O15" i="16"/>
  <c r="O19" i="16" s="1"/>
  <c r="P15" i="16"/>
  <c r="P19" i="16" s="1"/>
  <c r="Q15" i="16"/>
  <c r="Q19" i="16" s="1"/>
  <c r="R15" i="16"/>
  <c r="R19" i="16" s="1"/>
  <c r="D15" i="16"/>
  <c r="D19" i="16" s="1"/>
  <c r="B19" i="16"/>
  <c r="S15" i="16"/>
  <c r="S19" i="16" s="1"/>
  <c r="P15" i="14"/>
  <c r="P19" i="14" s="1"/>
  <c r="E15" i="14"/>
  <c r="E19" i="14" s="1"/>
  <c r="D15" i="14"/>
  <c r="D19" i="14" s="1"/>
  <c r="C15" i="14"/>
  <c r="C19" i="14" s="1"/>
  <c r="K15" i="14"/>
  <c r="K19" i="14" s="1"/>
  <c r="J15" i="14"/>
  <c r="J19" i="14" s="1"/>
  <c r="R15" i="14"/>
  <c r="R19" i="14" s="1"/>
  <c r="I15" i="14"/>
  <c r="I19" i="14" s="1"/>
  <c r="H15" i="14"/>
  <c r="H19" i="14" s="1"/>
  <c r="G15" i="14"/>
  <c r="G19" i="14" s="1"/>
  <c r="F15" i="14"/>
  <c r="F19" i="14" s="1"/>
  <c r="M15" i="14"/>
  <c r="M19" i="14" s="1"/>
  <c r="S15" i="14"/>
  <c r="S19" i="14" s="1"/>
  <c r="T15" i="14"/>
  <c r="T19" i="14" s="1"/>
  <c r="Q15" i="14"/>
  <c r="Q19" i="14" s="1"/>
  <c r="T15" i="16"/>
  <c r="T19" i="16" s="1"/>
  <c r="C19" i="16"/>
</calcChain>
</file>

<file path=xl/sharedStrings.xml><?xml version="1.0" encoding="utf-8"?>
<sst xmlns="http://schemas.openxmlformats.org/spreadsheetml/2006/main" count="69" uniqueCount="41">
  <si>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</si>
  <si>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</si>
  <si>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</si>
  <si>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</si>
  <si>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</si>
  <si>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</si>
  <si>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</si>
  <si>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</si>
  <si>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</si>
  <si>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</si>
  <si>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</si>
  <si>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</si>
  <si>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</si>
  <si>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</si>
  <si>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</si>
  <si>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</si>
  <si>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</si>
  <si>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</si>
  <si>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</si>
  <si>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</si>
  <si>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</si>
  <si>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</si>
  <si>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</si>
  <si>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</si>
  <si>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</si>
  <si>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</si>
  <si>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</si>
  <si>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</si>
  <si>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</si>
  <si>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</si>
  <si>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</si>
  <si>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</si>
  <si>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</si>
  <si>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</si>
  <si>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</si>
  <si>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</si>
  <si>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</si>
  <si>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</si>
  <si>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 xml:space="preserve"> 2018-P</t>
  </si>
  <si>
    <t xml:space="preserve"> 2019-P</t>
  </si>
  <si>
    <t>12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</si>
</sst>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9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2011-2019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2020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0</xdr:colOff>
      <xdr:row>0</xdr:row>
      <xdr:rowOff>304800</xdr:rowOff>
    </xdr:from>
    <xdr:to>
      <xdr:col>11</xdr:col>
      <xdr:colOff>542925</xdr:colOff>
      <xdr:row>5</xdr:row>
      <xdr:rowOff>47625</xdr:rowOff>
    </xdr:to>
    <xdr:pic>
      <xdr:nvPicPr>
        <xdr:cNvPr id="7" name="Imagen 6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>
      <pane xSplit="8" ySplit="2" topLeftCell="L3" activePane="bottomRight" state="frozen"/>
      <selection activeCell="S25" sqref="S25"/>
      <selection pane="topRight" activeCell="S25" sqref="S25"/>
      <selection pane="bottomLeft" activeCell="S25" sqref="S25"/>
      <selection pane="bottomRight" activeCell="S31" sqref="S31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40</v>
      </c>
    </row>
  </sheetData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A23"/>
  <sheetViews>
    <sheetView showGridLines="0" zoomScaleNormal="90" workbookViewId="0">
      <pane xSplit="11" ySplit="6" topLeftCell="R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sqref="A1:AA22"/>
    </sheetView>
  </sheetViews>
  <sheetFormatPr baseColWidth="10" defaultColWidth="11.42578125" defaultRowHeight="12.75" x14ac:dyDescent="0.2"/>
  <cols>
    <col min="1" max="1" width="36.42578125" style="3" customWidth="1"/>
    <col min="2" max="17" width="9.7109375" style="2" hidden="1" customWidth="1"/>
    <col min="18" max="27" width="9.7109375" style="2" customWidth="1"/>
    <col min="28" max="16384" width="11.42578125" style="2"/>
  </cols>
  <sheetData>
    <row r="1" spans="1:27" ht="24.95" customHeight="1" x14ac:dyDescent="0.2">
      <c r="A1" s="33" t="s">
        <v>36</v>
      </c>
    </row>
    <row r="2" spans="1:27" ht="24.95" customHeight="1" x14ac:dyDescent="0.2">
      <c r="A2" s="33" t="s">
        <v>37</v>
      </c>
    </row>
    <row r="3" spans="1:27" ht="24.95" customHeight="1" x14ac:dyDescent="0.2">
      <c r="A3" s="2"/>
      <c r="T3" s="3"/>
      <c r="U3" s="3"/>
      <c r="V3" s="3"/>
    </row>
    <row r="4" spans="1:27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  <c r="W6" s="30">
        <v>2016</v>
      </c>
      <c r="X6" s="30">
        <v>2017</v>
      </c>
      <c r="Y6" s="30">
        <v>2018</v>
      </c>
      <c r="Z6" s="48" t="s">
        <v>38</v>
      </c>
      <c r="AA6" s="48" t="s">
        <v>39</v>
      </c>
    </row>
    <row r="7" spans="1:27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  <c r="W7" s="44">
        <v>1703.9423899999999</v>
      </c>
      <c r="X7" s="44">
        <v>1703.1323400000001</v>
      </c>
      <c r="Y7" s="44">
        <v>1741.7545700000001</v>
      </c>
      <c r="Z7" s="44">
        <v>1858.1972699999999</v>
      </c>
      <c r="AA7" s="44">
        <v>1858.1972699999999</v>
      </c>
    </row>
    <row r="8" spans="1:27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  <c r="W8" s="45">
        <v>2587.6655700000001</v>
      </c>
      <c r="X8" s="45">
        <v>2606.86841</v>
      </c>
      <c r="Y8" s="45">
        <v>2708.3415</v>
      </c>
      <c r="Z8" s="45">
        <v>2724.99118</v>
      </c>
      <c r="AA8" s="45">
        <v>2724.99118</v>
      </c>
    </row>
    <row r="9" spans="1:27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  <c r="W9" s="45">
        <v>20.650829999999999</v>
      </c>
      <c r="X9" s="45">
        <v>18.086410000000001</v>
      </c>
      <c r="Y9" s="45">
        <v>12.62285</v>
      </c>
      <c r="Z9" s="45">
        <v>12.61656</v>
      </c>
      <c r="AA9" s="45">
        <v>12.61656</v>
      </c>
    </row>
    <row r="10" spans="1:27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  <c r="W10" s="45">
        <v>33528.504390000002</v>
      </c>
      <c r="X10" s="45">
        <v>32530.32934</v>
      </c>
      <c r="Y10" s="45">
        <v>31903.97164</v>
      </c>
      <c r="Z10" s="45">
        <v>31885.493170000002</v>
      </c>
      <c r="AA10" s="45">
        <v>31885.493170000002</v>
      </c>
    </row>
    <row r="11" spans="1:27" s="6" customFormat="1" ht="20.100000000000001" customHeight="1" x14ac:dyDescent="0.2">
      <c r="A11" s="8" t="s">
        <v>16</v>
      </c>
      <c r="B11" s="17">
        <f t="shared" ref="B11:T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f t="shared" si="0"/>
        <v>32022.11</v>
      </c>
      <c r="M11" s="17">
        <f t="shared" si="0"/>
        <v>33828.5</v>
      </c>
      <c r="N11" s="17">
        <f t="shared" si="0"/>
        <v>36067.825539999998</v>
      </c>
      <c r="O11" s="17">
        <f t="shared" si="0"/>
        <v>37054.160000000003</v>
      </c>
      <c r="P11" s="17">
        <f t="shared" si="0"/>
        <v>40692.99</v>
      </c>
      <c r="Q11" s="17">
        <f t="shared" si="0"/>
        <v>52593.196609999999</v>
      </c>
      <c r="R11" s="17">
        <f t="shared" si="0"/>
        <v>51883.18187</v>
      </c>
      <c r="S11" s="17">
        <f t="shared" si="0"/>
        <v>47990.115529999995</v>
      </c>
      <c r="T11" s="17">
        <f t="shared" si="0"/>
        <v>43380.830220000003</v>
      </c>
      <c r="U11" s="17">
        <f t="shared" ref="U11:V11" si="1">SUM(U7:U10)</f>
        <v>46650.681379999995</v>
      </c>
      <c r="V11" s="17">
        <f t="shared" si="1"/>
        <v>42782.350099999996</v>
      </c>
      <c r="W11" s="39">
        <f>SUM(W7:W10)</f>
        <v>37840.763180000002</v>
      </c>
      <c r="X11" s="39">
        <f>SUM(X7:X10)</f>
        <v>36858.416499999999</v>
      </c>
      <c r="Y11" s="39">
        <f>SUM(Y7:Y10)</f>
        <v>36366.690560000003</v>
      </c>
      <c r="Z11" s="39">
        <f>SUM(Z7:Z10)</f>
        <v>36481.298179999998</v>
      </c>
      <c r="AA11" s="39">
        <f>SUM(AA7:AA10)</f>
        <v>36481.298179999998</v>
      </c>
    </row>
    <row r="12" spans="1:27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  <c r="W12" s="46">
        <v>1039.71415</v>
      </c>
      <c r="X12" s="46">
        <v>829.13892999999996</v>
      </c>
      <c r="Y12" s="46">
        <v>987.11162999999999</v>
      </c>
      <c r="Z12" s="46">
        <v>986.62383</v>
      </c>
      <c r="AA12" s="46">
        <v>986.62383</v>
      </c>
    </row>
    <row r="13" spans="1:27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  <c r="W13" s="47">
        <v>1158.5046199999999</v>
      </c>
      <c r="X13" s="47">
        <v>1332.8196499999999</v>
      </c>
      <c r="Y13" s="47">
        <v>1385.44886</v>
      </c>
      <c r="Z13" s="47">
        <v>1378.3182099999999</v>
      </c>
      <c r="AA13" s="47">
        <v>1378.3182099999999</v>
      </c>
    </row>
    <row r="14" spans="1:27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P14" si="2">SUM(C12:C13)</f>
        <v>1240.5550947796089</v>
      </c>
      <c r="D14" s="17">
        <f t="shared" si="2"/>
        <v>1173.0734556993978</v>
      </c>
      <c r="E14" s="17">
        <f t="shared" si="2"/>
        <v>1528.5060041109227</v>
      </c>
      <c r="F14" s="17">
        <f t="shared" si="2"/>
        <v>1866.1846549589509</v>
      </c>
      <c r="G14" s="17">
        <f t="shared" si="2"/>
        <v>2211.7425744954503</v>
      </c>
      <c r="H14" s="17">
        <f t="shared" si="2"/>
        <v>2716.1479932205839</v>
      </c>
      <c r="I14" s="17">
        <f t="shared" si="2"/>
        <v>3030.02</v>
      </c>
      <c r="J14" s="17">
        <f t="shared" si="2"/>
        <v>3560.1499999999996</v>
      </c>
      <c r="K14" s="17">
        <f t="shared" si="2"/>
        <v>3667.1000000000004</v>
      </c>
      <c r="L14" s="17">
        <f t="shared" si="2"/>
        <v>3520.4100000000003</v>
      </c>
      <c r="M14" s="17">
        <f t="shared" si="2"/>
        <v>3940.29</v>
      </c>
      <c r="N14" s="17">
        <f t="shared" si="2"/>
        <v>4168.8437699999995</v>
      </c>
      <c r="O14" s="17">
        <f t="shared" si="2"/>
        <v>4284.66</v>
      </c>
      <c r="P14" s="17">
        <f t="shared" si="2"/>
        <v>4307.1000000000004</v>
      </c>
      <c r="Q14" s="17">
        <f t="shared" ref="Q14:V14" si="3">Q12+Q13</f>
        <v>4328.4984000000004</v>
      </c>
      <c r="R14" s="17">
        <f t="shared" si="3"/>
        <v>3659.2125099999998</v>
      </c>
      <c r="S14" s="17">
        <f t="shared" si="3"/>
        <v>2908.2858800000004</v>
      </c>
      <c r="T14" s="17">
        <f t="shared" si="3"/>
        <v>2160.8567800000001</v>
      </c>
      <c r="U14" s="17">
        <f t="shared" si="3"/>
        <v>2775.8100800000002</v>
      </c>
      <c r="V14" s="17">
        <f t="shared" si="3"/>
        <v>3704.0890099999997</v>
      </c>
      <c r="W14" s="39">
        <f>SUM(W12:W13)</f>
        <v>2198.2187699999999</v>
      </c>
      <c r="X14" s="39">
        <f>SUM(X12:X13)</f>
        <v>2161.95858</v>
      </c>
      <c r="Y14" s="39">
        <f>SUM(Y12:Y13)</f>
        <v>2372.5604899999998</v>
      </c>
      <c r="Z14" s="39">
        <f>SUM(Z12:Z13)</f>
        <v>2364.9420399999999</v>
      </c>
      <c r="AA14" s="39">
        <f>SUM(AA12:AA13)</f>
        <v>2364.9420399999999</v>
      </c>
    </row>
    <row r="15" spans="1:27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T15" si="4">SUM(C14,C11)</f>
        <v>23918.725133124182</v>
      </c>
      <c r="D15" s="18">
        <f t="shared" si="4"/>
        <v>23866.401019316534</v>
      </c>
      <c r="E15" s="18">
        <f t="shared" si="4"/>
        <v>24820.892382772588</v>
      </c>
      <c r="F15" s="18">
        <f t="shared" si="4"/>
        <v>26662.038873462912</v>
      </c>
      <c r="G15" s="18">
        <f t="shared" si="4"/>
        <v>27798.540742610556</v>
      </c>
      <c r="H15" s="18">
        <f t="shared" si="4"/>
        <v>29193.003017080766</v>
      </c>
      <c r="I15" s="18">
        <f t="shared" si="4"/>
        <v>30767.960000000003</v>
      </c>
      <c r="J15" s="18">
        <f t="shared" si="4"/>
        <v>34496.33</v>
      </c>
      <c r="K15" s="18">
        <f t="shared" si="4"/>
        <v>35985.629999999997</v>
      </c>
      <c r="L15" s="18">
        <f t="shared" si="4"/>
        <v>35542.520000000004</v>
      </c>
      <c r="M15" s="18">
        <f t="shared" si="4"/>
        <v>37768.79</v>
      </c>
      <c r="N15" s="18">
        <f t="shared" si="4"/>
        <v>40236.669309999997</v>
      </c>
      <c r="O15" s="18">
        <f t="shared" si="4"/>
        <v>41338.820000000007</v>
      </c>
      <c r="P15" s="18">
        <f t="shared" si="4"/>
        <v>45000.09</v>
      </c>
      <c r="Q15" s="18">
        <f t="shared" si="4"/>
        <v>56921.695009999996</v>
      </c>
      <c r="R15" s="18">
        <f t="shared" si="4"/>
        <v>55542.394379999998</v>
      </c>
      <c r="S15" s="18">
        <f t="shared" si="4"/>
        <v>50898.401409999999</v>
      </c>
      <c r="T15" s="18">
        <f t="shared" si="4"/>
        <v>45541.687000000005</v>
      </c>
      <c r="U15" s="18">
        <f t="shared" ref="U15:V15" si="5">SUM(U14,U11)</f>
        <v>49426.491459999997</v>
      </c>
      <c r="V15" s="18">
        <f t="shared" si="5"/>
        <v>46486.439109999992</v>
      </c>
      <c r="W15" s="42">
        <f>W11+W14</f>
        <v>40038.981950000001</v>
      </c>
      <c r="X15" s="42">
        <f>X11+X14</f>
        <v>39020.375079999998</v>
      </c>
      <c r="Y15" s="42">
        <f>Y11+Y14</f>
        <v>38739.251050000006</v>
      </c>
      <c r="Z15" s="42">
        <f>Z11+Z14</f>
        <v>38846.24022</v>
      </c>
      <c r="AA15" s="42">
        <f>AA11+AA14</f>
        <v>38846.24022</v>
      </c>
    </row>
    <row r="16" spans="1:27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  <c r="W16" s="46">
        <v>11.168609999999999</v>
      </c>
      <c r="X16" s="46">
        <v>7.7380300000000002</v>
      </c>
      <c r="Y16" s="46">
        <v>7.6980700000000004</v>
      </c>
      <c r="Z16" s="46">
        <v>7.7734300000000003</v>
      </c>
      <c r="AA16" s="46">
        <v>7.7734300000000003</v>
      </c>
    </row>
    <row r="17" spans="1:27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  <c r="W17" s="47">
        <v>206.36317</v>
      </c>
      <c r="X17" s="47">
        <v>107.92681</v>
      </c>
      <c r="Y17" s="47">
        <v>95.008960000000002</v>
      </c>
      <c r="Z17" s="47">
        <v>95.008960000000002</v>
      </c>
      <c r="AA17" s="47">
        <v>95.008960000000002</v>
      </c>
    </row>
    <row r="18" spans="1:27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T18" si="6">SUM(C16:C17)</f>
        <v>228.46874136045102</v>
      </c>
      <c r="D18" s="17">
        <f t="shared" si="6"/>
        <v>127.25830298222206</v>
      </c>
      <c r="E18" s="17">
        <f t="shared" si="6"/>
        <v>115.58664791508902</v>
      </c>
      <c r="F18" s="17">
        <f t="shared" si="6"/>
        <v>118.13493923767625</v>
      </c>
      <c r="G18" s="17">
        <f t="shared" si="6"/>
        <v>148.05933191494478</v>
      </c>
      <c r="H18" s="17">
        <f t="shared" si="6"/>
        <v>588.60721454930103</v>
      </c>
      <c r="I18" s="17">
        <f t="shared" si="6"/>
        <v>1045.73</v>
      </c>
      <c r="J18" s="17">
        <f t="shared" si="6"/>
        <v>381.28</v>
      </c>
      <c r="K18" s="17">
        <f t="shared" si="6"/>
        <v>807.38</v>
      </c>
      <c r="L18" s="17">
        <f t="shared" si="6"/>
        <v>811.98</v>
      </c>
      <c r="M18" s="17">
        <f t="shared" si="6"/>
        <v>1091.8699999999999</v>
      </c>
      <c r="N18" s="17">
        <f t="shared" si="6"/>
        <v>891.00901999999996</v>
      </c>
      <c r="O18" s="17">
        <f t="shared" si="6"/>
        <v>1216.21</v>
      </c>
      <c r="P18" s="17">
        <f t="shared" si="6"/>
        <v>1263.19</v>
      </c>
      <c r="Q18" s="17">
        <f t="shared" si="6"/>
        <v>750.57219000000009</v>
      </c>
      <c r="R18" s="17">
        <f t="shared" si="6"/>
        <v>212.101</v>
      </c>
      <c r="S18" s="17">
        <f t="shared" si="6"/>
        <v>245.91515000000001</v>
      </c>
      <c r="T18" s="17">
        <f t="shared" si="6"/>
        <v>275.18742000000003</v>
      </c>
      <c r="U18" s="17">
        <f t="shared" ref="U18:V18" si="7">SUM(U16:U17)</f>
        <v>280.64100000000002</v>
      </c>
      <c r="V18" s="17">
        <f t="shared" si="7"/>
        <v>242.27933000000002</v>
      </c>
      <c r="W18" s="39">
        <f>SUM(W16:W17)</f>
        <v>217.53178</v>
      </c>
      <c r="X18" s="39">
        <f>SUM(X16:X17)</f>
        <v>115.66484</v>
      </c>
      <c r="Y18" s="39">
        <f>SUM(Y16:Y17)</f>
        <v>102.70703</v>
      </c>
      <c r="Z18" s="39">
        <f>SUM(Z16:Z17)</f>
        <v>102.78239000000001</v>
      </c>
      <c r="AA18" s="39">
        <f>SUM(AA16:AA17)</f>
        <v>102.78239000000001</v>
      </c>
    </row>
    <row r="19" spans="1:27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T19" si="8">SUM(C15,C18)</f>
        <v>24147.193874484634</v>
      </c>
      <c r="D19" s="18">
        <f t="shared" si="8"/>
        <v>23993.659322298758</v>
      </c>
      <c r="E19" s="18">
        <f t="shared" si="8"/>
        <v>24936.479030687678</v>
      </c>
      <c r="F19" s="18">
        <f t="shared" si="8"/>
        <v>26780.173812700588</v>
      </c>
      <c r="G19" s="18">
        <f t="shared" si="8"/>
        <v>27946.600074525501</v>
      </c>
      <c r="H19" s="18">
        <f t="shared" si="8"/>
        <v>29781.610231630068</v>
      </c>
      <c r="I19" s="18">
        <f t="shared" si="8"/>
        <v>31813.690000000002</v>
      </c>
      <c r="J19" s="18">
        <f t="shared" si="8"/>
        <v>34877.61</v>
      </c>
      <c r="K19" s="18">
        <f t="shared" si="8"/>
        <v>36793.009999999995</v>
      </c>
      <c r="L19" s="18">
        <f t="shared" si="8"/>
        <v>36354.500000000007</v>
      </c>
      <c r="M19" s="18">
        <f t="shared" si="8"/>
        <v>38860.660000000003</v>
      </c>
      <c r="N19" s="18">
        <f t="shared" si="8"/>
        <v>41127.678329999995</v>
      </c>
      <c r="O19" s="18">
        <f t="shared" si="8"/>
        <v>42555.030000000006</v>
      </c>
      <c r="P19" s="18">
        <f t="shared" si="8"/>
        <v>46263.28</v>
      </c>
      <c r="Q19" s="18">
        <f t="shared" si="8"/>
        <v>57672.267199999995</v>
      </c>
      <c r="R19" s="18">
        <f t="shared" si="8"/>
        <v>55754.49538</v>
      </c>
      <c r="S19" s="18">
        <f t="shared" si="8"/>
        <v>51144.316559999999</v>
      </c>
      <c r="T19" s="18">
        <f t="shared" si="8"/>
        <v>45816.874420000007</v>
      </c>
      <c r="U19" s="18">
        <f t="shared" ref="U19:V19" si="9">SUM(U15,U18)</f>
        <v>49707.132460000001</v>
      </c>
      <c r="V19" s="18">
        <f t="shared" si="9"/>
        <v>46728.71843999999</v>
      </c>
      <c r="W19" s="42">
        <f>W15+W18</f>
        <v>40256.513729999999</v>
      </c>
      <c r="X19" s="42">
        <f>X15+X18</f>
        <v>39136.039919999996</v>
      </c>
      <c r="Y19" s="42">
        <f>Y15+Y18</f>
        <v>38841.958080000004</v>
      </c>
      <c r="Z19" s="42">
        <f>Z15+Z18</f>
        <v>38949.02261</v>
      </c>
      <c r="AA19" s="42">
        <f>AA15+AA18</f>
        <v>38949.02261</v>
      </c>
    </row>
    <row r="20" spans="1:27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7" ht="14.25" x14ac:dyDescent="0.2">
      <c r="A21" s="14" t="s">
        <v>25</v>
      </c>
      <c r="B21" s="15"/>
    </row>
    <row r="22" spans="1:27" x14ac:dyDescent="0.2">
      <c r="A22" s="21" t="s">
        <v>30</v>
      </c>
    </row>
    <row r="23" spans="1:27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A24"/>
  <sheetViews>
    <sheetView showGridLines="0" tabSelected="1" zoomScaleNormal="90" workbookViewId="0">
      <pane xSplit="11" ySplit="6" topLeftCell="Q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sqref="A1:AA22"/>
    </sheetView>
  </sheetViews>
  <sheetFormatPr baseColWidth="10" defaultColWidth="11.42578125" defaultRowHeight="12.75" x14ac:dyDescent="0.2"/>
  <cols>
    <col min="1" max="1" width="36.42578125" style="3" customWidth="1"/>
    <col min="2" max="17" width="9.7109375" style="2" hidden="1" customWidth="1"/>
    <col min="18" max="27" width="9.7109375" style="2" customWidth="1"/>
    <col min="28" max="16384" width="11.42578125" style="2"/>
  </cols>
  <sheetData>
    <row r="1" spans="1:27" ht="24.95" customHeight="1" x14ac:dyDescent="0.2">
      <c r="A1" s="33" t="s">
        <v>36</v>
      </c>
    </row>
    <row r="2" spans="1:27" ht="24.95" customHeight="1" x14ac:dyDescent="0.2">
      <c r="A2" s="33" t="s">
        <v>37</v>
      </c>
    </row>
    <row r="3" spans="1:27" ht="24.95" customHeight="1" x14ac:dyDescent="0.2">
      <c r="A3" s="2"/>
      <c r="T3" s="3"/>
      <c r="U3" s="3"/>
      <c r="V3" s="3"/>
    </row>
    <row r="4" spans="1:27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  <c r="W6" s="30">
        <v>2016</v>
      </c>
      <c r="X6" s="30">
        <v>2017</v>
      </c>
      <c r="Y6" s="30">
        <v>2018</v>
      </c>
      <c r="Z6" s="48" t="s">
        <v>38</v>
      </c>
      <c r="AA6" s="48" t="s">
        <v>39</v>
      </c>
    </row>
    <row r="7" spans="1:27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  <c r="W7" s="35">
        <v>23234.321970000001</v>
      </c>
      <c r="X7" s="35">
        <v>24399.198260000001</v>
      </c>
      <c r="Y7" s="35">
        <v>25618.598819999999</v>
      </c>
      <c r="Z7" s="35">
        <v>25618.598819999999</v>
      </c>
      <c r="AA7" s="35">
        <v>25613.96833</v>
      </c>
    </row>
    <row r="8" spans="1:27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  <c r="W8" s="36">
        <v>1904.09077</v>
      </c>
      <c r="X8" s="36">
        <v>2127.9707600000002</v>
      </c>
      <c r="Y8" s="36">
        <v>2229.26208</v>
      </c>
      <c r="Z8" s="36">
        <v>2229.26208</v>
      </c>
      <c r="AA8" s="36">
        <v>2229.26208</v>
      </c>
    </row>
    <row r="9" spans="1:27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  <c r="W9" s="37">
        <v>12469.76203</v>
      </c>
      <c r="X9" s="37">
        <v>10023.773660000001</v>
      </c>
      <c r="Y9" s="37">
        <v>8229.2827899999993</v>
      </c>
      <c r="Z9" s="37">
        <v>8229.2827899999993</v>
      </c>
      <c r="AA9" s="37">
        <v>8356.9591799999998</v>
      </c>
    </row>
    <row r="10" spans="1:27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  <c r="W10" s="38">
        <v>120.31316</v>
      </c>
      <c r="X10" s="38">
        <v>120.83496</v>
      </c>
      <c r="Y10" s="38">
        <v>126.53725</v>
      </c>
      <c r="Z10" s="38">
        <v>126.53725</v>
      </c>
      <c r="AA10" s="38">
        <v>126.53725</v>
      </c>
    </row>
    <row r="11" spans="1:27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f t="shared" ref="L11:T11" si="1">SUM(L7:L10)</f>
        <v>32231.499999999996</v>
      </c>
      <c r="M11" s="17">
        <f t="shared" si="1"/>
        <v>34017.839999999997</v>
      </c>
      <c r="N11" s="17">
        <f t="shared" si="1"/>
        <v>34967.474890000005</v>
      </c>
      <c r="O11" s="17">
        <f t="shared" si="1"/>
        <v>35891.195970000001</v>
      </c>
      <c r="P11" s="17">
        <f t="shared" si="1"/>
        <v>40141.31</v>
      </c>
      <c r="Q11" s="17">
        <f t="shared" si="1"/>
        <v>52197.41689</v>
      </c>
      <c r="R11" s="17">
        <f t="shared" si="1"/>
        <v>50610.884679999996</v>
      </c>
      <c r="S11" s="17">
        <f t="shared" si="1"/>
        <v>46917.767709999993</v>
      </c>
      <c r="T11" s="17">
        <f t="shared" si="1"/>
        <v>42675.97668</v>
      </c>
      <c r="U11" s="17">
        <f t="shared" ref="U11:V11" si="2">SUM(U7:U10)</f>
        <v>45701.654609999998</v>
      </c>
      <c r="V11" s="17">
        <f t="shared" si="2"/>
        <v>42586.238479278902</v>
      </c>
      <c r="W11" s="39">
        <f>SUM(W7:W10)</f>
        <v>37728.487929999996</v>
      </c>
      <c r="X11" s="39">
        <f>SUM(X7:X10)</f>
        <v>36671.77764</v>
      </c>
      <c r="Y11" s="39">
        <f>SUM(Y7:Y10)</f>
        <v>36203.680939999998</v>
      </c>
      <c r="Z11" s="39">
        <f>SUM(Z7:Z10)</f>
        <v>36203.680939999998</v>
      </c>
      <c r="AA11" s="39">
        <f>SUM(AA7:AA10)</f>
        <v>36326.726840000003</v>
      </c>
    </row>
    <row r="12" spans="1:27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  <c r="W12" s="40">
        <v>164.47314</v>
      </c>
      <c r="X12" s="40">
        <v>123.3775</v>
      </c>
      <c r="Y12" s="40">
        <v>129.13809000000001</v>
      </c>
      <c r="Z12" s="40">
        <v>129.13809000000001</v>
      </c>
      <c r="AA12" s="40">
        <v>129.13809000000001</v>
      </c>
    </row>
    <row r="13" spans="1:27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  <c r="W13" s="41">
        <v>1648.3761500000001</v>
      </c>
      <c r="X13" s="41">
        <v>1667.82572</v>
      </c>
      <c r="Y13" s="41">
        <v>1772.2758799999999</v>
      </c>
      <c r="Z13" s="41">
        <v>1772.2758799999999</v>
      </c>
      <c r="AA13" s="41">
        <v>1774.3737699999999</v>
      </c>
    </row>
    <row r="14" spans="1:27" s="6" customFormat="1" ht="20.100000000000001" customHeight="1" x14ac:dyDescent="0.2">
      <c r="A14" s="9" t="s">
        <v>19</v>
      </c>
      <c r="B14" s="17">
        <f t="shared" ref="B14:K14" si="3">SUM(B12:B13)</f>
        <v>1477.3959347541258</v>
      </c>
      <c r="C14" s="17">
        <f t="shared" si="3"/>
        <v>981.66913081629468</v>
      </c>
      <c r="D14" s="17">
        <f t="shared" si="3"/>
        <v>817.01585469931365</v>
      </c>
      <c r="E14" s="17">
        <f t="shared" si="3"/>
        <v>1192.5883187287393</v>
      </c>
      <c r="F14" s="17">
        <f t="shared" si="3"/>
        <v>1433.5881624655922</v>
      </c>
      <c r="G14" s="17">
        <f t="shared" si="3"/>
        <v>1754.7990816535043</v>
      </c>
      <c r="H14" s="17">
        <f t="shared" si="3"/>
        <v>2182.1367182335052</v>
      </c>
      <c r="I14" s="17">
        <f t="shared" si="3"/>
        <v>2336.8599999999997</v>
      </c>
      <c r="J14" s="17">
        <f t="shared" si="3"/>
        <v>2858.8500000000004</v>
      </c>
      <c r="K14" s="17">
        <f t="shared" si="3"/>
        <v>3055.93</v>
      </c>
      <c r="L14" s="17">
        <f t="shared" ref="L14:T14" si="4">SUM(L12:L13)</f>
        <v>2914.52</v>
      </c>
      <c r="M14" s="17">
        <f t="shared" si="4"/>
        <v>3227.1899999999996</v>
      </c>
      <c r="N14" s="17">
        <f t="shared" si="4"/>
        <v>3367.9149200000002</v>
      </c>
      <c r="O14" s="17">
        <f t="shared" si="4"/>
        <v>3129.2794899999999</v>
      </c>
      <c r="P14" s="17">
        <f t="shared" si="4"/>
        <v>3189.2000000000003</v>
      </c>
      <c r="Q14" s="17">
        <f t="shared" si="4"/>
        <v>3477.8065199999996</v>
      </c>
      <c r="R14" s="17">
        <f t="shared" si="4"/>
        <v>3101.1237999999998</v>
      </c>
      <c r="S14" s="17">
        <f t="shared" si="4"/>
        <v>2530.6394</v>
      </c>
      <c r="T14" s="17">
        <f t="shared" si="4"/>
        <v>1863.9213099999999</v>
      </c>
      <c r="U14" s="17">
        <f t="shared" ref="U14:V14" si="5">SUM(U12:U13)</f>
        <v>2395.7716399999999</v>
      </c>
      <c r="V14" s="17">
        <f t="shared" si="5"/>
        <v>3240.4120899999998</v>
      </c>
      <c r="W14" s="39">
        <f>SUM(W12:W13)</f>
        <v>1812.8492900000001</v>
      </c>
      <c r="X14" s="39">
        <f>SUM(X12:X13)</f>
        <v>1791.2032200000001</v>
      </c>
      <c r="Y14" s="39">
        <f>SUM(Y12:Y13)</f>
        <v>1901.4139699999998</v>
      </c>
      <c r="Z14" s="39">
        <f>SUM(Z12:Z13)</f>
        <v>1901.4139699999998</v>
      </c>
      <c r="AA14" s="39">
        <f>SUM(AA12:AA13)</f>
        <v>1903.5118599999998</v>
      </c>
    </row>
    <row r="15" spans="1:27" s="11" customFormat="1" ht="20.100000000000001" customHeight="1" x14ac:dyDescent="0.2">
      <c r="A15" s="10" t="s">
        <v>20</v>
      </c>
      <c r="B15" s="18">
        <f t="shared" ref="B15:K15" si="6">SUM(B14,B11)</f>
        <v>26725.018931881292</v>
      </c>
      <c r="C15" s="18">
        <f t="shared" si="6"/>
        <v>23649.417619270855</v>
      </c>
      <c r="D15" s="18">
        <f t="shared" si="6"/>
        <v>23360.408928635825</v>
      </c>
      <c r="E15" s="18">
        <f t="shared" si="6"/>
        <v>24612.076737225492</v>
      </c>
      <c r="F15" s="18">
        <f t="shared" si="6"/>
        <v>26008.113663409182</v>
      </c>
      <c r="G15" s="18">
        <f t="shared" si="6"/>
        <v>27051.879364850411</v>
      </c>
      <c r="H15" s="18">
        <f t="shared" si="6"/>
        <v>28580.872188765883</v>
      </c>
      <c r="I15" s="18">
        <f t="shared" si="6"/>
        <v>30268.440000000002</v>
      </c>
      <c r="J15" s="18">
        <f t="shared" si="6"/>
        <v>33962.85</v>
      </c>
      <c r="K15" s="18">
        <f t="shared" si="6"/>
        <v>35600.6</v>
      </c>
      <c r="L15" s="18">
        <f t="shared" ref="L15:T15" si="7">SUM(L11,L14)</f>
        <v>35146.019999999997</v>
      </c>
      <c r="M15" s="18">
        <f t="shared" si="7"/>
        <v>37245.03</v>
      </c>
      <c r="N15" s="18">
        <f t="shared" si="7"/>
        <v>38335.389810000008</v>
      </c>
      <c r="O15" s="18">
        <f t="shared" si="7"/>
        <v>39020.475460000001</v>
      </c>
      <c r="P15" s="18">
        <f t="shared" si="7"/>
        <v>43330.509999999995</v>
      </c>
      <c r="Q15" s="18">
        <f t="shared" si="7"/>
        <v>55675.223409999999</v>
      </c>
      <c r="R15" s="18">
        <f t="shared" si="7"/>
        <v>53712.008479999997</v>
      </c>
      <c r="S15" s="18">
        <f t="shared" si="7"/>
        <v>49448.407109999993</v>
      </c>
      <c r="T15" s="18">
        <f t="shared" si="7"/>
        <v>44539.897989999998</v>
      </c>
      <c r="U15" s="18">
        <f t="shared" ref="U15:V15" si="8">SUM(U11,U14)</f>
        <v>48097.426249999997</v>
      </c>
      <c r="V15" s="18">
        <f t="shared" si="8"/>
        <v>45826.6505692789</v>
      </c>
      <c r="W15" s="42">
        <f>SUM(W11,W14)</f>
        <v>39541.337219999994</v>
      </c>
      <c r="X15" s="42">
        <f>SUM(X11,X14)</f>
        <v>38462.980860000003</v>
      </c>
      <c r="Y15" s="42">
        <f>SUM(Y11,Y14)</f>
        <v>38105.09491</v>
      </c>
      <c r="Z15" s="42">
        <f>SUM(Z11,Z14)</f>
        <v>38105.09491</v>
      </c>
      <c r="AA15" s="42">
        <f>SUM(AA11,AA14)</f>
        <v>38230.238700000002</v>
      </c>
    </row>
    <row r="16" spans="1:27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  <c r="W16" s="40">
        <v>563.61141999999995</v>
      </c>
      <c r="X16" s="40">
        <v>552.20608000000004</v>
      </c>
      <c r="Y16" s="40">
        <v>664.30709000000002</v>
      </c>
      <c r="Z16" s="40">
        <v>664.30709000000002</v>
      </c>
      <c r="AA16" s="40">
        <v>646.22783000000004</v>
      </c>
    </row>
    <row r="17" spans="1:27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  <c r="W17" s="41">
        <v>151.56509</v>
      </c>
      <c r="X17" s="41">
        <v>120.85298</v>
      </c>
      <c r="Y17" s="41">
        <v>72.556079999999994</v>
      </c>
      <c r="Z17" s="41">
        <v>72.556079999999994</v>
      </c>
      <c r="AA17" s="41">
        <v>72.556079999999994</v>
      </c>
    </row>
    <row r="18" spans="1:27" s="6" customFormat="1" ht="20.100000000000001" customHeight="1" x14ac:dyDescent="0.2">
      <c r="A18" s="9" t="s">
        <v>23</v>
      </c>
      <c r="B18" s="17">
        <f t="shared" ref="B18:K18" si="9">SUM(B16:B17)</f>
        <v>498.53954058634747</v>
      </c>
      <c r="C18" s="17">
        <f t="shared" si="9"/>
        <v>552.67871094923851</v>
      </c>
      <c r="D18" s="17">
        <f t="shared" si="9"/>
        <v>633.25039366292833</v>
      </c>
      <c r="E18" s="17">
        <f t="shared" si="9"/>
        <v>324.40229346219036</v>
      </c>
      <c r="F18" s="17">
        <f t="shared" si="9"/>
        <v>772.06014929140667</v>
      </c>
      <c r="G18" s="17">
        <f t="shared" si="9"/>
        <v>894.72070967509285</v>
      </c>
      <c r="H18" s="17">
        <f t="shared" si="9"/>
        <v>1200.7380428641834</v>
      </c>
      <c r="I18" s="17">
        <f t="shared" si="9"/>
        <v>1545.24</v>
      </c>
      <c r="J18" s="17">
        <f t="shared" si="9"/>
        <v>914.76</v>
      </c>
      <c r="K18" s="17">
        <f t="shared" si="9"/>
        <v>1192.4100000000001</v>
      </c>
      <c r="L18" s="17">
        <f t="shared" ref="L18:T18" si="10">SUM(L16:L17)</f>
        <v>1208.48</v>
      </c>
      <c r="M18" s="17">
        <f t="shared" si="10"/>
        <v>1615.67</v>
      </c>
      <c r="N18" s="17">
        <f t="shared" si="10"/>
        <v>2792.2885200000001</v>
      </c>
      <c r="O18" s="17">
        <f t="shared" si="10"/>
        <v>3534.5653199999997</v>
      </c>
      <c r="P18" s="17">
        <f t="shared" si="10"/>
        <v>2932.78</v>
      </c>
      <c r="Q18" s="17">
        <f t="shared" si="10"/>
        <v>1997.0437899999999</v>
      </c>
      <c r="R18" s="17">
        <f t="shared" si="10"/>
        <v>2042.4868999999999</v>
      </c>
      <c r="S18" s="17">
        <f t="shared" si="10"/>
        <v>1695.9094500000001</v>
      </c>
      <c r="T18" s="17">
        <f t="shared" si="10"/>
        <v>1276.9764300000002</v>
      </c>
      <c r="U18" s="17">
        <f t="shared" ref="U18:V18" si="11">SUM(U16:U17)</f>
        <v>1609.7062099999998</v>
      </c>
      <c r="V18" s="17">
        <f t="shared" si="11"/>
        <v>902.06788000000006</v>
      </c>
      <c r="W18" s="43">
        <f>SUM(W16:W17)</f>
        <v>715.17651000000001</v>
      </c>
      <c r="X18" s="43">
        <f>SUM(X16:X17)</f>
        <v>673.05906000000004</v>
      </c>
      <c r="Y18" s="43">
        <f>SUM(Y16:Y17)</f>
        <v>736.86316999999997</v>
      </c>
      <c r="Z18" s="43">
        <f>SUM(Z16:Z17)</f>
        <v>736.86316999999997</v>
      </c>
      <c r="AA18" s="43">
        <f>SUM(AA16:AA17)</f>
        <v>718.78390999999999</v>
      </c>
    </row>
    <row r="19" spans="1:27" s="13" customFormat="1" ht="23.1" customHeight="1" x14ac:dyDescent="0.25">
      <c r="A19" s="12" t="s">
        <v>24</v>
      </c>
      <c r="B19" s="18">
        <f t="shared" ref="B19:K19" si="12">SUM(B18,B15)</f>
        <v>27223.558472467641</v>
      </c>
      <c r="C19" s="18">
        <f t="shared" si="12"/>
        <v>24202.096330220094</v>
      </c>
      <c r="D19" s="18">
        <f t="shared" si="12"/>
        <v>23993.659322298754</v>
      </c>
      <c r="E19" s="18">
        <f t="shared" si="12"/>
        <v>24936.479030687682</v>
      </c>
      <c r="F19" s="18">
        <f t="shared" si="12"/>
        <v>26780.173812700588</v>
      </c>
      <c r="G19" s="18">
        <f t="shared" si="12"/>
        <v>27946.600074525504</v>
      </c>
      <c r="H19" s="18">
        <f t="shared" si="12"/>
        <v>29781.610231630068</v>
      </c>
      <c r="I19" s="18">
        <f t="shared" si="12"/>
        <v>31813.680000000004</v>
      </c>
      <c r="J19" s="18">
        <f t="shared" si="12"/>
        <v>34877.61</v>
      </c>
      <c r="K19" s="18">
        <f t="shared" si="12"/>
        <v>36793.01</v>
      </c>
      <c r="L19" s="18">
        <f t="shared" ref="L19:T19" si="13">SUM(L15,L18)</f>
        <v>36354.5</v>
      </c>
      <c r="M19" s="18">
        <f t="shared" si="13"/>
        <v>38860.699999999997</v>
      </c>
      <c r="N19" s="18">
        <f t="shared" si="13"/>
        <v>41127.67833000001</v>
      </c>
      <c r="O19" s="18">
        <f t="shared" si="13"/>
        <v>42555.040780000003</v>
      </c>
      <c r="P19" s="18">
        <f t="shared" si="13"/>
        <v>46263.289999999994</v>
      </c>
      <c r="Q19" s="18">
        <f t="shared" si="13"/>
        <v>57672.267200000002</v>
      </c>
      <c r="R19" s="18">
        <f t="shared" si="13"/>
        <v>55754.495379999993</v>
      </c>
      <c r="S19" s="18">
        <f t="shared" si="13"/>
        <v>51144.316559999992</v>
      </c>
      <c r="T19" s="18">
        <f t="shared" si="13"/>
        <v>45816.87442</v>
      </c>
      <c r="U19" s="18">
        <f t="shared" ref="U19:V19" si="14">SUM(U15,U18)</f>
        <v>49707.132459999993</v>
      </c>
      <c r="V19" s="18">
        <f t="shared" si="14"/>
        <v>46728.718449278902</v>
      </c>
      <c r="W19" s="42">
        <f>SUM(W15,W18)</f>
        <v>40256.513729999991</v>
      </c>
      <c r="X19" s="42">
        <f>SUM(X15,X18)</f>
        <v>39136.039920000003</v>
      </c>
      <c r="Y19" s="42">
        <f>SUM(Y15,Y18)</f>
        <v>38841.958079999997</v>
      </c>
      <c r="Z19" s="42">
        <f>SUM(Z15,Z18)</f>
        <v>38841.958079999997</v>
      </c>
      <c r="AA19" s="42">
        <f>SUM(AA15,AA18)</f>
        <v>38949.02261</v>
      </c>
    </row>
    <row r="20" spans="1:27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27" ht="14.25" x14ac:dyDescent="0.2">
      <c r="A21" s="14" t="s">
        <v>25</v>
      </c>
      <c r="B21" s="15"/>
      <c r="T21" s="3"/>
      <c r="U21" s="28"/>
      <c r="V21" s="28"/>
    </row>
    <row r="22" spans="1:27" x14ac:dyDescent="0.15">
      <c r="A22" s="21" t="s">
        <v>30</v>
      </c>
      <c r="T22" s="29"/>
      <c r="U22" s="29"/>
      <c r="V22" s="29"/>
    </row>
    <row r="23" spans="1:27" x14ac:dyDescent="0.2">
      <c r="T23" s="3"/>
      <c r="U23" s="3"/>
      <c r="V23" s="3"/>
    </row>
    <row r="24" spans="1:27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56A5B-65AA-4FFD-8A4D-025D7391EB3C}"/>
</file>

<file path=customXml/itemProps2.xml><?xml version="1.0" encoding="utf-8"?>
<ds:datastoreItem xmlns:ds="http://schemas.openxmlformats.org/officeDocument/2006/customXml" ds:itemID="{9480B417-8C5F-4237-B18C-DEDE674528A4}"/>
</file>

<file path=customXml/itemProps3.xml><?xml version="1.0" encoding="utf-8"?>
<ds:datastoreItem xmlns:ds="http://schemas.openxmlformats.org/officeDocument/2006/customXml" ds:itemID="{6B01BE2E-4CDB-4BEF-864D-486B6FA9E8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Presupuesto de los Organismos Autónomos</dc:title>
  <dc:creator>SG Política Presupuestaria</dc:creator>
  <cp:lastModifiedBy>Rebollo Verdejo, María Asunción</cp:lastModifiedBy>
  <cp:lastPrinted>2020-02-12T11:06:00Z</cp:lastPrinted>
  <dcterms:created xsi:type="dcterms:W3CDTF">2003-06-18T15:58:15Z</dcterms:created>
  <dcterms:modified xsi:type="dcterms:W3CDTF">2020-02-12T11:06:58Z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</Properties>
</file>