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SGPP\PP\31-  Bases de datos\A-Presupuestos\Cuadros para internet\18-2009- 2018 Ley\"/>
    </mc:Choice>
  </mc:AlternateContent>
  <bookViews>
    <workbookView xWindow="240" yWindow="45" windowWidth="11580" windowHeight="6030"/>
  </bookViews>
  <sheets>
    <sheet name="Estadística" sheetId="17" r:id="rId1"/>
    <sheet name="41" sheetId="14" r:id="rId2"/>
    <sheet name="42" sheetId="16" r:id="rId3"/>
  </sheets>
  <definedNames>
    <definedName name="_xlnm.Print_Area" localSheetId="1">'41'!$A$1:$Y$22</definedName>
    <definedName name="_xlnm.Print_Area" localSheetId="2">'42'!$A$1:$Y$22</definedName>
    <definedName name="_xlnm.Print_Area" localSheetId="0">Estadística!$A$1:$U$33</definedName>
  </definedNames>
  <calcPr calcId="152511"/>
</workbook>
</file>

<file path=xl/calcChain.xml><?xml version="1.0" encoding="utf-8"?>
<calcChain xmlns="http://schemas.openxmlformats.org/spreadsheetml/2006/main">
  <c r="Y18" i="16" l="1"/>
  <c r="Y14" i="16"/>
  <c r="Y15" i="16" s="1"/>
  <c r="Y19" i="16" s="1"/>
  <c r="Y11" i="16"/>
  <c r="Y18" i="14"/>
  <c r="Y14" i="14"/>
  <c r="Y11" i="14"/>
  <c r="Y15" i="14" l="1"/>
  <c r="Y19" i="14" s="1"/>
  <c r="X18" i="16"/>
  <c r="X14" i="16"/>
  <c r="X11" i="16"/>
  <c r="X15" i="16" s="1"/>
  <c r="X19" i="16" s="1"/>
  <c r="X18" i="14"/>
  <c r="X14" i="14"/>
  <c r="X11" i="14"/>
  <c r="X15" i="14" s="1"/>
  <c r="X19" i="14" l="1"/>
  <c r="W18" i="16" l="1"/>
  <c r="W14" i="16"/>
  <c r="W18" i="14"/>
  <c r="W11" i="14"/>
  <c r="W11" i="16"/>
  <c r="W15" i="16" l="1"/>
  <c r="W19" i="16" s="1"/>
  <c r="W14" i="14"/>
  <c r="W15" i="14" s="1"/>
  <c r="W19" i="14" s="1"/>
  <c r="V18" i="16" l="1"/>
  <c r="V14" i="16"/>
  <c r="V11" i="16"/>
  <c r="V15" i="16" s="1"/>
  <c r="V19" i="16" s="1"/>
  <c r="V18" i="14"/>
  <c r="V14" i="14"/>
  <c r="V11" i="14" l="1"/>
  <c r="V15" i="14" s="1"/>
  <c r="V19" i="14" s="1"/>
  <c r="U11" i="16" l="1"/>
  <c r="U14" i="16"/>
  <c r="U15" i="16" s="1"/>
  <c r="U18" i="16"/>
  <c r="U11" i="14"/>
  <c r="U14" i="14"/>
  <c r="U18" i="14"/>
  <c r="U19" i="16" l="1"/>
  <c r="U15" i="14"/>
  <c r="U19" i="14" s="1"/>
  <c r="T11" i="16"/>
  <c r="T14" i="16"/>
  <c r="T18" i="16"/>
  <c r="T11" i="14"/>
  <c r="T14" i="14"/>
  <c r="T18" i="14"/>
  <c r="S11" i="16"/>
  <c r="S14" i="16"/>
  <c r="S18" i="16"/>
  <c r="S14" i="14"/>
  <c r="S11" i="14"/>
  <c r="S18" i="14"/>
  <c r="R11" i="16"/>
  <c r="R14" i="16"/>
  <c r="R18" i="16"/>
  <c r="R11" i="14"/>
  <c r="R14" i="14"/>
  <c r="R18" i="14"/>
  <c r="Q14" i="14"/>
  <c r="Q18" i="16"/>
  <c r="Q11" i="16"/>
  <c r="Q14" i="16"/>
  <c r="Q18" i="14"/>
  <c r="Q11" i="14"/>
  <c r="P11" i="16"/>
  <c r="P14" i="16"/>
  <c r="P18" i="16"/>
  <c r="P14" i="14"/>
  <c r="P11" i="14"/>
  <c r="P18" i="14"/>
  <c r="O11" i="16"/>
  <c r="O14" i="16"/>
  <c r="O18" i="16"/>
  <c r="O14" i="14"/>
  <c r="O11" i="14"/>
  <c r="O15" i="14" s="1"/>
  <c r="O19" i="14" s="1"/>
  <c r="O18" i="14"/>
  <c r="N11" i="16"/>
  <c r="N14" i="16"/>
  <c r="N18" i="16"/>
  <c r="N14" i="14"/>
  <c r="N11" i="14"/>
  <c r="N15" i="14" s="1"/>
  <c r="N18" i="14"/>
  <c r="M14" i="14"/>
  <c r="M11" i="14"/>
  <c r="M18" i="14"/>
  <c r="L14" i="14"/>
  <c r="L11" i="14"/>
  <c r="L18" i="14"/>
  <c r="F18" i="14"/>
  <c r="G18" i="14"/>
  <c r="H18" i="14"/>
  <c r="I18" i="14"/>
  <c r="J18" i="14"/>
  <c r="K18" i="14"/>
  <c r="F14" i="14"/>
  <c r="F11" i="14"/>
  <c r="G14" i="14"/>
  <c r="G11" i="14"/>
  <c r="H14" i="14"/>
  <c r="H11" i="14"/>
  <c r="I14" i="14"/>
  <c r="I11" i="14"/>
  <c r="J11" i="14"/>
  <c r="J14" i="14"/>
  <c r="K14" i="14"/>
  <c r="K11" i="14"/>
  <c r="C18" i="14"/>
  <c r="D18" i="14"/>
  <c r="E18" i="14"/>
  <c r="B18" i="14"/>
  <c r="C11" i="14"/>
  <c r="C14" i="14"/>
  <c r="D11" i="14"/>
  <c r="D14" i="14"/>
  <c r="E11" i="14"/>
  <c r="E14" i="14"/>
  <c r="B11" i="14"/>
  <c r="B14" i="14"/>
  <c r="M11" i="16"/>
  <c r="M14" i="16"/>
  <c r="M18" i="16"/>
  <c r="L14" i="16"/>
  <c r="L11" i="16"/>
  <c r="L15" i="16" s="1"/>
  <c r="L19" i="16" s="1"/>
  <c r="L18" i="16"/>
  <c r="F18" i="16"/>
  <c r="G18" i="16"/>
  <c r="H18" i="16"/>
  <c r="I18" i="16"/>
  <c r="J18" i="16"/>
  <c r="K18" i="16"/>
  <c r="F11" i="16"/>
  <c r="F14" i="16"/>
  <c r="G11" i="16"/>
  <c r="G14" i="16"/>
  <c r="H11" i="16"/>
  <c r="H14" i="16"/>
  <c r="I11" i="16"/>
  <c r="I14" i="16"/>
  <c r="J11" i="16"/>
  <c r="J14" i="16"/>
  <c r="K11" i="16"/>
  <c r="K14" i="16"/>
  <c r="B14" i="16"/>
  <c r="B18" i="16"/>
  <c r="C11" i="16"/>
  <c r="C14" i="16"/>
  <c r="B11" i="16"/>
  <c r="B15" i="16" s="1"/>
  <c r="D11" i="16"/>
  <c r="D14" i="16"/>
  <c r="D18" i="16"/>
  <c r="C18" i="16"/>
  <c r="E11" i="16"/>
  <c r="E14" i="16"/>
  <c r="E15" i="16" s="1"/>
  <c r="E19" i="16" s="1"/>
  <c r="E18" i="16"/>
  <c r="L15" i="14" l="1"/>
  <c r="N19" i="14"/>
  <c r="L19" i="14"/>
  <c r="C15" i="16"/>
  <c r="K15" i="16"/>
  <c r="K19" i="16" s="1"/>
  <c r="J15" i="16"/>
  <c r="J19" i="16" s="1"/>
  <c r="I15" i="16"/>
  <c r="I19" i="16" s="1"/>
  <c r="H15" i="16"/>
  <c r="H19" i="16" s="1"/>
  <c r="G15" i="16"/>
  <c r="G19" i="16" s="1"/>
  <c r="F15" i="16"/>
  <c r="F19" i="16" s="1"/>
  <c r="M15" i="16"/>
  <c r="M19" i="16" s="1"/>
  <c r="B15" i="14"/>
  <c r="B19" i="14" s="1"/>
  <c r="N15" i="16"/>
  <c r="N19" i="16" s="1"/>
  <c r="O15" i="16"/>
  <c r="O19" i="16" s="1"/>
  <c r="P15" i="16"/>
  <c r="P19" i="16" s="1"/>
  <c r="Q15" i="16"/>
  <c r="Q19" i="16" s="1"/>
  <c r="R15" i="16"/>
  <c r="R19" i="16" s="1"/>
  <c r="D15" i="16"/>
  <c r="D19" i="16" s="1"/>
  <c r="B19" i="16"/>
  <c r="S15" i="16"/>
  <c r="S19" i="16" s="1"/>
  <c r="P15" i="14"/>
  <c r="P19" i="14" s="1"/>
  <c r="E15" i="14"/>
  <c r="E19" i="14" s="1"/>
  <c r="D15" i="14"/>
  <c r="D19" i="14" s="1"/>
  <c r="C15" i="14"/>
  <c r="C19" i="14" s="1"/>
  <c r="K15" i="14"/>
  <c r="K19" i="14" s="1"/>
  <c r="J15" i="14"/>
  <c r="J19" i="14" s="1"/>
  <c r="R15" i="14"/>
  <c r="R19" i="14" s="1"/>
  <c r="I15" i="14"/>
  <c r="I19" i="14" s="1"/>
  <c r="H15" i="14"/>
  <c r="H19" i="14" s="1"/>
  <c r="G15" i="14"/>
  <c r="G19" i="14" s="1"/>
  <c r="F15" i="14"/>
  <c r="F19" i="14" s="1"/>
  <c r="M15" i="14"/>
  <c r="M19" i="14" s="1"/>
  <c r="S15" i="14"/>
  <c r="S19" i="14" s="1"/>
  <c r="T15" i="14"/>
  <c r="T19" i="14" s="1"/>
  <c r="Q15" i="14"/>
  <c r="Q19" i="14" s="1"/>
  <c r="T15" i="16"/>
  <c r="T19" i="16" s="1"/>
  <c r="C19" i="16"/>
</calcChain>
</file>

<file path=xl/sharedStrings.xml><?xml version="1.0" encoding="utf-8"?>
<sst xmlns="http://schemas.openxmlformats.org/spreadsheetml/2006/main" count="65" uniqueCount="39">
  <si>
    <t>Millones de euros</t>
  </si>
  <si>
    <t>1995</t>
  </si>
  <si>
    <t>1997</t>
  </si>
  <si>
    <t>1998</t>
  </si>
  <si>
    <t>1999</t>
  </si>
  <si>
    <t>2000</t>
  </si>
  <si>
    <t>2001</t>
  </si>
  <si>
    <t>2003</t>
  </si>
  <si>
    <t>2004</t>
  </si>
  <si>
    <t>2002</t>
  </si>
  <si>
    <t>1996 base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</si>
  <si>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</si>
  <si>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</si>
  <si>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</si>
  <si>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</si>
  <si>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</si>
  <si>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</si>
  <si>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</si>
  <si>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</si>
  <si>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</si>
  <si>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</si>
  <si>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</si>
  <si>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</si>
  <si>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</si>
  <si>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</si>
  <si>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</si>
  <si>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4.1. Gastos. Clasificación económica</t>
  </si>
  <si>
    <t>Impuestos directos</t>
  </si>
  <si>
    <t>Ingresos patrimoniales</t>
  </si>
  <si>
    <t>Enajenación inversiones reales</t>
  </si>
  <si>
    <t>Presupuestos Generales del Estado</t>
  </si>
  <si>
    <t>4.2. Ingresos. Clasificación económica</t>
  </si>
  <si>
    <t>2005</t>
  </si>
  <si>
    <t>Tasas, precios y otros ingresos</t>
  </si>
  <si>
    <t>* Reclasificación de prestaciones sociales de capítulo 1 al 4, e inclusión de las operaciones comerciales de estos organismos en su presupuesto de gastos.</t>
  </si>
  <si>
    <t xml:space="preserve"> 2014*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</si>
  <si>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</si>
  <si>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4. PRESUPUESTO DE LOS ORGANISMOS AUTÓNOMOS</t>
    </r>
  </si>
  <si>
    <t>30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</si>
</sst>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sz val="11"/>
      <color indexed="8"/>
      <name val="Arial"/>
      <family val="2"/>
    </font>
    <font>
      <b/>
      <i/>
      <sz val="8"/>
      <color indexed="8"/>
      <name val="Arial"/>
      <family val="2"/>
    </font>
    <font>
      <b/>
      <sz val="16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3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1">
      <alignment vertical="center"/>
    </xf>
    <xf numFmtId="0" fontId="5" fillId="0" borderId="0">
      <alignment vertical="center"/>
    </xf>
    <xf numFmtId="0" fontId="1" fillId="0" borderId="0"/>
  </cellStyleXfs>
  <cellXfs count="48">
    <xf numFmtId="0" fontId="0" fillId="0" borderId="0" xfId="0"/>
    <xf numFmtId="0" fontId="6" fillId="0" borderId="0" xfId="0" quotePrefix="1" applyFont="1" applyFill="1" applyBorder="1" applyAlignment="1">
      <alignment horizontal="left"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left" vertical="center"/>
    </xf>
    <xf numFmtId="0" fontId="10" fillId="0" borderId="2" xfId="0" quotePrefix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left"/>
    </xf>
    <xf numFmtId="0" fontId="14" fillId="0" borderId="0" xfId="0" applyFont="1" applyFill="1" applyAlignment="1"/>
    <xf numFmtId="0" fontId="15" fillId="0" borderId="0" xfId="0" quotePrefix="1" applyFont="1" applyFill="1" applyBorder="1" applyAlignment="1">
      <alignment horizontal="left" vertical="center"/>
    </xf>
    <xf numFmtId="0" fontId="16" fillId="0" borderId="0" xfId="0" applyFont="1" applyFill="1" applyAlignment="1">
      <alignment vertical="center"/>
    </xf>
    <xf numFmtId="3" fontId="11" fillId="0" borderId="0" xfId="0" applyNumberFormat="1" applyFont="1" applyFill="1" applyBorder="1" applyAlignment="1">
      <alignment horizontal="right" vertical="center"/>
    </xf>
    <xf numFmtId="3" fontId="11" fillId="0" borderId="2" xfId="0" applyNumberFormat="1" applyFont="1" applyFill="1" applyBorder="1" applyAlignment="1">
      <alignment horizontal="right" vertical="center"/>
    </xf>
    <xf numFmtId="3" fontId="13" fillId="0" borderId="2" xfId="0" applyNumberFormat="1" applyFont="1" applyFill="1" applyBorder="1" applyAlignment="1">
      <alignment horizontal="right" vertical="center"/>
    </xf>
    <xf numFmtId="0" fontId="10" fillId="0" borderId="3" xfId="0" applyFont="1" applyFill="1" applyBorder="1" applyAlignment="1">
      <alignment vertical="center"/>
    </xf>
    <xf numFmtId="3" fontId="11" fillId="0" borderId="3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7" fillId="2" borderId="0" xfId="0" quotePrefix="1" applyFont="1" applyFill="1" applyBorder="1" applyAlignment="1">
      <alignment horizontal="left" vertical="center"/>
    </xf>
    <xf numFmtId="164" fontId="8" fillId="2" borderId="0" xfId="2" applyNumberFormat="1" applyFont="1" applyFill="1" applyBorder="1" applyAlignment="1">
      <alignment horizontal="left" vertical="center"/>
    </xf>
    <xf numFmtId="0" fontId="9" fillId="3" borderId="4" xfId="0" applyFont="1" applyFill="1" applyBorder="1" applyAlignment="1">
      <alignment vertical="center"/>
    </xf>
    <xf numFmtId="0" fontId="9" fillId="3" borderId="4" xfId="0" quotePrefix="1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right" vertical="center"/>
    </xf>
    <xf numFmtId="4" fontId="11" fillId="0" borderId="0" xfId="0" applyNumberFormat="1" applyFont="1" applyBorder="1" applyAlignment="1">
      <alignment horizontal="right" wrapText="1"/>
    </xf>
    <xf numFmtId="4" fontId="17" fillId="0" borderId="0" xfId="0" applyNumberFormat="1" applyFont="1" applyBorder="1" applyAlignment="1">
      <alignment horizontal="right" wrapText="1"/>
    </xf>
    <xf numFmtId="0" fontId="9" fillId="3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8" fillId="0" borderId="0" xfId="0" quotePrefix="1" applyFont="1" applyFill="1" applyBorder="1" applyAlignment="1">
      <alignment horizontal="left" vertical="center" indent="8"/>
    </xf>
    <xf numFmtId="0" fontId="7" fillId="0" borderId="0" xfId="0" applyFont="1" applyFill="1" applyAlignment="1">
      <alignment vertical="center"/>
    </xf>
    <xf numFmtId="3" fontId="11" fillId="0" borderId="5" xfId="0" applyNumberFormat="1" applyFont="1" applyBorder="1" applyAlignment="1" applyProtection="1">
      <alignment horizontal="right" vertical="center"/>
      <protection locked="0"/>
    </xf>
    <xf numFmtId="3" fontId="11" fillId="0" borderId="0" xfId="0" quotePrefix="1" applyNumberFormat="1" applyFont="1" applyBorder="1" applyAlignment="1" applyProtection="1">
      <alignment horizontal="right" vertical="center"/>
      <protection locked="0"/>
    </xf>
    <xf numFmtId="3" fontId="11" fillId="0" borderId="0" xfId="0" applyNumberFormat="1" applyFont="1" applyBorder="1" applyAlignment="1" applyProtection="1">
      <alignment horizontal="right" vertical="center"/>
      <protection locked="0"/>
    </xf>
    <xf numFmtId="3" fontId="11" fillId="0" borderId="3" xfId="0" applyNumberFormat="1" applyFont="1" applyBorder="1" applyAlignment="1" applyProtection="1">
      <alignment horizontal="right" vertical="center"/>
      <protection locked="0"/>
    </xf>
    <xf numFmtId="3" fontId="11" fillId="0" borderId="2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 applyProtection="1">
      <alignment horizontal="right" vertical="center"/>
      <protection locked="0"/>
    </xf>
    <xf numFmtId="3" fontId="11" fillId="0" borderId="3" xfId="0" quotePrefix="1" applyNumberFormat="1" applyFont="1" applyBorder="1" applyAlignment="1" applyProtection="1">
      <alignment horizontal="right" vertical="center"/>
      <protection locked="0"/>
    </xf>
    <xf numFmtId="3" fontId="13" fillId="0" borderId="2" xfId="0" quotePrefix="1" applyNumberFormat="1" applyFont="1" applyBorder="1" applyAlignment="1">
      <alignment horizontal="right" vertical="center"/>
    </xf>
    <xf numFmtId="3" fontId="11" fillId="0" borderId="2" xfId="0" quotePrefix="1" applyNumberFormat="1" applyFont="1" applyBorder="1" applyAlignment="1" applyProtection="1">
      <alignment horizontal="right" vertical="center"/>
      <protection locked="0"/>
    </xf>
    <xf numFmtId="3" fontId="11" fillId="0" borderId="5" xfId="0" quotePrefix="1" applyNumberFormat="1" applyFont="1" applyBorder="1" applyAlignment="1">
      <alignment horizontal="right" vertical="center"/>
    </xf>
    <xf numFmtId="3" fontId="11" fillId="0" borderId="0" xfId="0" quotePrefix="1" applyNumberFormat="1" applyFont="1" applyBorder="1" applyAlignment="1">
      <alignment horizontal="right" vertical="center"/>
    </xf>
    <xf numFmtId="3" fontId="11" fillId="0" borderId="6" xfId="0" quotePrefix="1" applyNumberFormat="1" applyFont="1" applyBorder="1" applyAlignment="1">
      <alignment horizontal="right" vertical="center"/>
    </xf>
    <xf numFmtId="3" fontId="11" fillId="0" borderId="3" xfId="0" quotePrefix="1" applyNumberFormat="1" applyFont="1" applyBorder="1" applyAlignment="1">
      <alignment horizontal="right" vertical="center"/>
    </xf>
  </cellXfs>
  <cellStyles count="8">
    <cellStyle name="arial" xfId="1"/>
    <cellStyle name="Normal" xfId="0" builtinId="0"/>
    <cellStyle name="Normal 2" xfId="7"/>
    <cellStyle name="Normal_1-Recursos no financieros" xfId="2"/>
    <cellStyle name="num1esp" xfId="3"/>
    <cellStyle name="num2esp" xfId="4"/>
    <cellStyle name="rayas" xfId="5"/>
    <cellStyle name="Título" xfId="6" builtinId="1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47625</xdr:rowOff>
    </xdr:to>
    <xdr:sp macro="" textlink="">
      <xdr:nvSpPr>
        <xdr:cNvPr id="3" name="2 CuadroTexto"/>
        <xdr:cNvSpPr txBox="1"/>
      </xdr:nvSpPr>
      <xdr:spPr>
        <a:xfrm>
          <a:off x="2428875" y="2838450"/>
          <a:ext cx="5943600" cy="1238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2009-2018 Ley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 de los Organismos Autónomos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2018</a:t>
          </a:r>
        </a:p>
        <a:p>
          <a:endParaRPr lang="es-ES" sz="20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2257425</xdr:colOff>
      <xdr:row>14</xdr:row>
      <xdr:rowOff>76200</xdr:rowOff>
    </xdr:from>
    <xdr:to>
      <xdr:col>11</xdr:col>
      <xdr:colOff>438150</xdr:colOff>
      <xdr:row>18</xdr:row>
      <xdr:rowOff>76200</xdr:rowOff>
    </xdr:to>
    <xdr:sp macro="" textlink="">
      <xdr:nvSpPr>
        <xdr:cNvPr id="5" name="4 Medio marco"/>
        <xdr:cNvSpPr/>
      </xdr:nvSpPr>
      <xdr:spPr>
        <a:xfrm>
          <a:off x="2257425" y="2647950"/>
          <a:ext cx="6191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0</xdr:colOff>
      <xdr:row>1</xdr:row>
      <xdr:rowOff>0</xdr:rowOff>
    </xdr:from>
    <xdr:to>
      <xdr:col>11</xdr:col>
      <xdr:colOff>628154</xdr:colOff>
      <xdr:row>5</xdr:row>
      <xdr:rowOff>29028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4325"/>
          <a:ext cx="3066554" cy="82912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1"/>
  <sheetViews>
    <sheetView showGridLines="0" tabSelected="1" zoomScaleNormal="100" workbookViewId="0">
      <pane xSplit="8" ySplit="2" topLeftCell="L18" activePane="bottomRight" state="frozen"/>
      <selection activeCell="S25" sqref="S25"/>
      <selection pane="topRight" activeCell="S25" sqref="S25"/>
      <selection pane="bottomLeft" activeCell="S25" sqref="S25"/>
      <selection pane="bottomRight" activeCell="X23" sqref="X23"/>
    </sheetView>
  </sheetViews>
  <sheetFormatPr baseColWidth="10" defaultRowHeight="12.75" x14ac:dyDescent="0.2"/>
  <cols>
    <col min="1" max="1" width="36.5703125" style="32" customWidth="1"/>
    <col min="2" max="11" width="9.7109375" style="31" hidden="1" customWidth="1"/>
    <col min="12" max="21" width="9.7109375" style="31" customWidth="1"/>
    <col min="22" max="256" width="11.42578125" style="31"/>
    <col min="257" max="257" width="36.5703125" style="31" customWidth="1"/>
    <col min="258" max="267" width="0" style="31" hidden="1" customWidth="1"/>
    <col min="268" max="277" width="9.7109375" style="31" customWidth="1"/>
    <col min="278" max="512" width="11.42578125" style="31"/>
    <col min="513" max="513" width="36.5703125" style="31" customWidth="1"/>
    <col min="514" max="523" width="0" style="31" hidden="1" customWidth="1"/>
    <col min="524" max="533" width="9.7109375" style="31" customWidth="1"/>
    <col min="534" max="768" width="11.42578125" style="31"/>
    <col min="769" max="769" width="36.5703125" style="31" customWidth="1"/>
    <col min="770" max="779" width="0" style="31" hidden="1" customWidth="1"/>
    <col min="780" max="789" width="9.7109375" style="31" customWidth="1"/>
    <col min="790" max="1024" width="11.42578125" style="31"/>
    <col min="1025" max="1025" width="36.5703125" style="31" customWidth="1"/>
    <col min="1026" max="1035" width="0" style="31" hidden="1" customWidth="1"/>
    <col min="1036" max="1045" width="9.7109375" style="31" customWidth="1"/>
    <col min="1046" max="1280" width="11.42578125" style="31"/>
    <col min="1281" max="1281" width="36.5703125" style="31" customWidth="1"/>
    <col min="1282" max="1291" width="0" style="31" hidden="1" customWidth="1"/>
    <col min="1292" max="1301" width="9.7109375" style="31" customWidth="1"/>
    <col min="1302" max="1536" width="11.42578125" style="31"/>
    <col min="1537" max="1537" width="36.5703125" style="31" customWidth="1"/>
    <col min="1538" max="1547" width="0" style="31" hidden="1" customWidth="1"/>
    <col min="1548" max="1557" width="9.7109375" style="31" customWidth="1"/>
    <col min="1558" max="1792" width="11.42578125" style="31"/>
    <col min="1793" max="1793" width="36.5703125" style="31" customWidth="1"/>
    <col min="1794" max="1803" width="0" style="31" hidden="1" customWidth="1"/>
    <col min="1804" max="1813" width="9.7109375" style="31" customWidth="1"/>
    <col min="1814" max="2048" width="11.42578125" style="31"/>
    <col min="2049" max="2049" width="36.5703125" style="31" customWidth="1"/>
    <col min="2050" max="2059" width="0" style="31" hidden="1" customWidth="1"/>
    <col min="2060" max="2069" width="9.7109375" style="31" customWidth="1"/>
    <col min="2070" max="2304" width="11.42578125" style="31"/>
    <col min="2305" max="2305" width="36.5703125" style="31" customWidth="1"/>
    <col min="2306" max="2315" width="0" style="31" hidden="1" customWidth="1"/>
    <col min="2316" max="2325" width="9.7109375" style="31" customWidth="1"/>
    <col min="2326" max="2560" width="11.42578125" style="31"/>
    <col min="2561" max="2561" width="36.5703125" style="31" customWidth="1"/>
    <col min="2562" max="2571" width="0" style="31" hidden="1" customWidth="1"/>
    <col min="2572" max="2581" width="9.7109375" style="31" customWidth="1"/>
    <col min="2582" max="2816" width="11.42578125" style="31"/>
    <col min="2817" max="2817" width="36.5703125" style="31" customWidth="1"/>
    <col min="2818" max="2827" width="0" style="31" hidden="1" customWidth="1"/>
    <col min="2828" max="2837" width="9.7109375" style="31" customWidth="1"/>
    <col min="2838" max="3072" width="11.42578125" style="31"/>
    <col min="3073" max="3073" width="36.5703125" style="31" customWidth="1"/>
    <col min="3074" max="3083" width="0" style="31" hidden="1" customWidth="1"/>
    <col min="3084" max="3093" width="9.7109375" style="31" customWidth="1"/>
    <col min="3094" max="3328" width="11.42578125" style="31"/>
    <col min="3329" max="3329" width="36.5703125" style="31" customWidth="1"/>
    <col min="3330" max="3339" width="0" style="31" hidden="1" customWidth="1"/>
    <col min="3340" max="3349" width="9.7109375" style="31" customWidth="1"/>
    <col min="3350" max="3584" width="11.42578125" style="31"/>
    <col min="3585" max="3585" width="36.5703125" style="31" customWidth="1"/>
    <col min="3586" max="3595" width="0" style="31" hidden="1" customWidth="1"/>
    <col min="3596" max="3605" width="9.7109375" style="31" customWidth="1"/>
    <col min="3606" max="3840" width="11.42578125" style="31"/>
    <col min="3841" max="3841" width="36.5703125" style="31" customWidth="1"/>
    <col min="3842" max="3851" width="0" style="31" hidden="1" customWidth="1"/>
    <col min="3852" max="3861" width="9.7109375" style="31" customWidth="1"/>
    <col min="3862" max="4096" width="11.42578125" style="31"/>
    <col min="4097" max="4097" width="36.5703125" style="31" customWidth="1"/>
    <col min="4098" max="4107" width="0" style="31" hidden="1" customWidth="1"/>
    <col min="4108" max="4117" width="9.7109375" style="31" customWidth="1"/>
    <col min="4118" max="4352" width="11.42578125" style="31"/>
    <col min="4353" max="4353" width="36.5703125" style="31" customWidth="1"/>
    <col min="4354" max="4363" width="0" style="31" hidden="1" customWidth="1"/>
    <col min="4364" max="4373" width="9.7109375" style="31" customWidth="1"/>
    <col min="4374" max="4608" width="11.42578125" style="31"/>
    <col min="4609" max="4609" width="36.5703125" style="31" customWidth="1"/>
    <col min="4610" max="4619" width="0" style="31" hidden="1" customWidth="1"/>
    <col min="4620" max="4629" width="9.7109375" style="31" customWidth="1"/>
    <col min="4630" max="4864" width="11.42578125" style="31"/>
    <col min="4865" max="4865" width="36.5703125" style="31" customWidth="1"/>
    <col min="4866" max="4875" width="0" style="31" hidden="1" customWidth="1"/>
    <col min="4876" max="4885" width="9.7109375" style="31" customWidth="1"/>
    <col min="4886" max="5120" width="11.42578125" style="31"/>
    <col min="5121" max="5121" width="36.5703125" style="31" customWidth="1"/>
    <col min="5122" max="5131" width="0" style="31" hidden="1" customWidth="1"/>
    <col min="5132" max="5141" width="9.7109375" style="31" customWidth="1"/>
    <col min="5142" max="5376" width="11.42578125" style="31"/>
    <col min="5377" max="5377" width="36.5703125" style="31" customWidth="1"/>
    <col min="5378" max="5387" width="0" style="31" hidden="1" customWidth="1"/>
    <col min="5388" max="5397" width="9.7109375" style="31" customWidth="1"/>
    <col min="5398" max="5632" width="11.42578125" style="31"/>
    <col min="5633" max="5633" width="36.5703125" style="31" customWidth="1"/>
    <col min="5634" max="5643" width="0" style="31" hidden="1" customWidth="1"/>
    <col min="5644" max="5653" width="9.7109375" style="31" customWidth="1"/>
    <col min="5654" max="5888" width="11.42578125" style="31"/>
    <col min="5889" max="5889" width="36.5703125" style="31" customWidth="1"/>
    <col min="5890" max="5899" width="0" style="31" hidden="1" customWidth="1"/>
    <col min="5900" max="5909" width="9.7109375" style="31" customWidth="1"/>
    <col min="5910" max="6144" width="11.42578125" style="31"/>
    <col min="6145" max="6145" width="36.5703125" style="31" customWidth="1"/>
    <col min="6146" max="6155" width="0" style="31" hidden="1" customWidth="1"/>
    <col min="6156" max="6165" width="9.7109375" style="31" customWidth="1"/>
    <col min="6166" max="6400" width="11.42578125" style="31"/>
    <col min="6401" max="6401" width="36.5703125" style="31" customWidth="1"/>
    <col min="6402" max="6411" width="0" style="31" hidden="1" customWidth="1"/>
    <col min="6412" max="6421" width="9.7109375" style="31" customWidth="1"/>
    <col min="6422" max="6656" width="11.42578125" style="31"/>
    <col min="6657" max="6657" width="36.5703125" style="31" customWidth="1"/>
    <col min="6658" max="6667" width="0" style="31" hidden="1" customWidth="1"/>
    <col min="6668" max="6677" width="9.7109375" style="31" customWidth="1"/>
    <col min="6678" max="6912" width="11.42578125" style="31"/>
    <col min="6913" max="6913" width="36.5703125" style="31" customWidth="1"/>
    <col min="6914" max="6923" width="0" style="31" hidden="1" customWidth="1"/>
    <col min="6924" max="6933" width="9.7109375" style="31" customWidth="1"/>
    <col min="6934" max="7168" width="11.42578125" style="31"/>
    <col min="7169" max="7169" width="36.5703125" style="31" customWidth="1"/>
    <col min="7170" max="7179" width="0" style="31" hidden="1" customWidth="1"/>
    <col min="7180" max="7189" width="9.7109375" style="31" customWidth="1"/>
    <col min="7190" max="7424" width="11.42578125" style="31"/>
    <col min="7425" max="7425" width="36.5703125" style="31" customWidth="1"/>
    <col min="7426" max="7435" width="0" style="31" hidden="1" customWidth="1"/>
    <col min="7436" max="7445" width="9.7109375" style="31" customWidth="1"/>
    <col min="7446" max="7680" width="11.42578125" style="31"/>
    <col min="7681" max="7681" width="36.5703125" style="31" customWidth="1"/>
    <col min="7682" max="7691" width="0" style="31" hidden="1" customWidth="1"/>
    <col min="7692" max="7701" width="9.7109375" style="31" customWidth="1"/>
    <col min="7702" max="7936" width="11.42578125" style="31"/>
    <col min="7937" max="7937" width="36.5703125" style="31" customWidth="1"/>
    <col min="7938" max="7947" width="0" style="31" hidden="1" customWidth="1"/>
    <col min="7948" max="7957" width="9.7109375" style="31" customWidth="1"/>
    <col min="7958" max="8192" width="11.42578125" style="31"/>
    <col min="8193" max="8193" width="36.5703125" style="31" customWidth="1"/>
    <col min="8194" max="8203" width="0" style="31" hidden="1" customWidth="1"/>
    <col min="8204" max="8213" width="9.7109375" style="31" customWidth="1"/>
    <col min="8214" max="8448" width="11.42578125" style="31"/>
    <col min="8449" max="8449" width="36.5703125" style="31" customWidth="1"/>
    <col min="8450" max="8459" width="0" style="31" hidden="1" customWidth="1"/>
    <col min="8460" max="8469" width="9.7109375" style="31" customWidth="1"/>
    <col min="8470" max="8704" width="11.42578125" style="31"/>
    <col min="8705" max="8705" width="36.5703125" style="31" customWidth="1"/>
    <col min="8706" max="8715" width="0" style="31" hidden="1" customWidth="1"/>
    <col min="8716" max="8725" width="9.7109375" style="31" customWidth="1"/>
    <col min="8726" max="8960" width="11.42578125" style="31"/>
    <col min="8961" max="8961" width="36.5703125" style="31" customWidth="1"/>
    <col min="8962" max="8971" width="0" style="31" hidden="1" customWidth="1"/>
    <col min="8972" max="8981" width="9.7109375" style="31" customWidth="1"/>
    <col min="8982" max="9216" width="11.42578125" style="31"/>
    <col min="9217" max="9217" width="36.5703125" style="31" customWidth="1"/>
    <col min="9218" max="9227" width="0" style="31" hidden="1" customWidth="1"/>
    <col min="9228" max="9237" width="9.7109375" style="31" customWidth="1"/>
    <col min="9238" max="9472" width="11.42578125" style="31"/>
    <col min="9473" max="9473" width="36.5703125" style="31" customWidth="1"/>
    <col min="9474" max="9483" width="0" style="31" hidden="1" customWidth="1"/>
    <col min="9484" max="9493" width="9.7109375" style="31" customWidth="1"/>
    <col min="9494" max="9728" width="11.42578125" style="31"/>
    <col min="9729" max="9729" width="36.5703125" style="31" customWidth="1"/>
    <col min="9730" max="9739" width="0" style="31" hidden="1" customWidth="1"/>
    <col min="9740" max="9749" width="9.7109375" style="31" customWidth="1"/>
    <col min="9750" max="9984" width="11.42578125" style="31"/>
    <col min="9985" max="9985" width="36.5703125" style="31" customWidth="1"/>
    <col min="9986" max="9995" width="0" style="31" hidden="1" customWidth="1"/>
    <col min="9996" max="10005" width="9.7109375" style="31" customWidth="1"/>
    <col min="10006" max="10240" width="11.42578125" style="31"/>
    <col min="10241" max="10241" width="36.5703125" style="31" customWidth="1"/>
    <col min="10242" max="10251" width="0" style="31" hidden="1" customWidth="1"/>
    <col min="10252" max="10261" width="9.7109375" style="31" customWidth="1"/>
    <col min="10262" max="10496" width="11.42578125" style="31"/>
    <col min="10497" max="10497" width="36.5703125" style="31" customWidth="1"/>
    <col min="10498" max="10507" width="0" style="31" hidden="1" customWidth="1"/>
    <col min="10508" max="10517" width="9.7109375" style="31" customWidth="1"/>
    <col min="10518" max="10752" width="11.42578125" style="31"/>
    <col min="10753" max="10753" width="36.5703125" style="31" customWidth="1"/>
    <col min="10754" max="10763" width="0" style="31" hidden="1" customWidth="1"/>
    <col min="10764" max="10773" width="9.7109375" style="31" customWidth="1"/>
    <col min="10774" max="11008" width="11.42578125" style="31"/>
    <col min="11009" max="11009" width="36.5703125" style="31" customWidth="1"/>
    <col min="11010" max="11019" width="0" style="31" hidden="1" customWidth="1"/>
    <col min="11020" max="11029" width="9.7109375" style="31" customWidth="1"/>
    <col min="11030" max="11264" width="11.42578125" style="31"/>
    <col min="11265" max="11265" width="36.5703125" style="31" customWidth="1"/>
    <col min="11266" max="11275" width="0" style="31" hidden="1" customWidth="1"/>
    <col min="11276" max="11285" width="9.7109375" style="31" customWidth="1"/>
    <col min="11286" max="11520" width="11.42578125" style="31"/>
    <col min="11521" max="11521" width="36.5703125" style="31" customWidth="1"/>
    <col min="11522" max="11531" width="0" style="31" hidden="1" customWidth="1"/>
    <col min="11532" max="11541" width="9.7109375" style="31" customWidth="1"/>
    <col min="11542" max="11776" width="11.42578125" style="31"/>
    <col min="11777" max="11777" width="36.5703125" style="31" customWidth="1"/>
    <col min="11778" max="11787" width="0" style="31" hidden="1" customWidth="1"/>
    <col min="11788" max="11797" width="9.7109375" style="31" customWidth="1"/>
    <col min="11798" max="12032" width="11.42578125" style="31"/>
    <col min="12033" max="12033" width="36.5703125" style="31" customWidth="1"/>
    <col min="12034" max="12043" width="0" style="31" hidden="1" customWidth="1"/>
    <col min="12044" max="12053" width="9.7109375" style="31" customWidth="1"/>
    <col min="12054" max="12288" width="11.42578125" style="31"/>
    <col min="12289" max="12289" width="36.5703125" style="31" customWidth="1"/>
    <col min="12290" max="12299" width="0" style="31" hidden="1" customWidth="1"/>
    <col min="12300" max="12309" width="9.7109375" style="31" customWidth="1"/>
    <col min="12310" max="12544" width="11.42578125" style="31"/>
    <col min="12545" max="12545" width="36.5703125" style="31" customWidth="1"/>
    <col min="12546" max="12555" width="0" style="31" hidden="1" customWidth="1"/>
    <col min="12556" max="12565" width="9.7109375" style="31" customWidth="1"/>
    <col min="12566" max="12800" width="11.42578125" style="31"/>
    <col min="12801" max="12801" width="36.5703125" style="31" customWidth="1"/>
    <col min="12802" max="12811" width="0" style="31" hidden="1" customWidth="1"/>
    <col min="12812" max="12821" width="9.7109375" style="31" customWidth="1"/>
    <col min="12822" max="13056" width="11.42578125" style="31"/>
    <col min="13057" max="13057" width="36.5703125" style="31" customWidth="1"/>
    <col min="13058" max="13067" width="0" style="31" hidden="1" customWidth="1"/>
    <col min="13068" max="13077" width="9.7109375" style="31" customWidth="1"/>
    <col min="13078" max="13312" width="11.42578125" style="31"/>
    <col min="13313" max="13313" width="36.5703125" style="31" customWidth="1"/>
    <col min="13314" max="13323" width="0" style="31" hidden="1" customWidth="1"/>
    <col min="13324" max="13333" width="9.7109375" style="31" customWidth="1"/>
    <col min="13334" max="13568" width="11.42578125" style="31"/>
    <col min="13569" max="13569" width="36.5703125" style="31" customWidth="1"/>
    <col min="13570" max="13579" width="0" style="31" hidden="1" customWidth="1"/>
    <col min="13580" max="13589" width="9.7109375" style="31" customWidth="1"/>
    <col min="13590" max="13824" width="11.42578125" style="31"/>
    <col min="13825" max="13825" width="36.5703125" style="31" customWidth="1"/>
    <col min="13826" max="13835" width="0" style="31" hidden="1" customWidth="1"/>
    <col min="13836" max="13845" width="9.7109375" style="31" customWidth="1"/>
    <col min="13846" max="14080" width="11.42578125" style="31"/>
    <col min="14081" max="14081" width="36.5703125" style="31" customWidth="1"/>
    <col min="14082" max="14091" width="0" style="31" hidden="1" customWidth="1"/>
    <col min="14092" max="14101" width="9.7109375" style="31" customWidth="1"/>
    <col min="14102" max="14336" width="11.42578125" style="31"/>
    <col min="14337" max="14337" width="36.5703125" style="31" customWidth="1"/>
    <col min="14338" max="14347" width="0" style="31" hidden="1" customWidth="1"/>
    <col min="14348" max="14357" width="9.7109375" style="31" customWidth="1"/>
    <col min="14358" max="14592" width="11.42578125" style="31"/>
    <col min="14593" max="14593" width="36.5703125" style="31" customWidth="1"/>
    <col min="14594" max="14603" width="0" style="31" hidden="1" customWidth="1"/>
    <col min="14604" max="14613" width="9.7109375" style="31" customWidth="1"/>
    <col min="14614" max="14848" width="11.42578125" style="31"/>
    <col min="14849" max="14849" width="36.5703125" style="31" customWidth="1"/>
    <col min="14850" max="14859" width="0" style="31" hidden="1" customWidth="1"/>
    <col min="14860" max="14869" width="9.7109375" style="31" customWidth="1"/>
    <col min="14870" max="15104" width="11.42578125" style="31"/>
    <col min="15105" max="15105" width="36.5703125" style="31" customWidth="1"/>
    <col min="15106" max="15115" width="0" style="31" hidden="1" customWidth="1"/>
    <col min="15116" max="15125" width="9.7109375" style="31" customWidth="1"/>
    <col min="15126" max="15360" width="11.42578125" style="31"/>
    <col min="15361" max="15361" width="36.5703125" style="31" customWidth="1"/>
    <col min="15362" max="15371" width="0" style="31" hidden="1" customWidth="1"/>
    <col min="15372" max="15381" width="9.7109375" style="31" customWidth="1"/>
    <col min="15382" max="15616" width="11.42578125" style="31"/>
    <col min="15617" max="15617" width="36.5703125" style="31" customWidth="1"/>
    <col min="15618" max="15627" width="0" style="31" hidden="1" customWidth="1"/>
    <col min="15628" max="15637" width="9.7109375" style="31" customWidth="1"/>
    <col min="15638" max="15872" width="11.42578125" style="31"/>
    <col min="15873" max="15873" width="36.5703125" style="31" customWidth="1"/>
    <col min="15874" max="15883" width="0" style="31" hidden="1" customWidth="1"/>
    <col min="15884" max="15893" width="9.7109375" style="31" customWidth="1"/>
    <col min="15894" max="16128" width="11.42578125" style="31"/>
    <col min="16129" max="16129" width="36.5703125" style="31" customWidth="1"/>
    <col min="16130" max="16139" width="0" style="31" hidden="1" customWidth="1"/>
    <col min="16140" max="16149" width="9.7109375" style="31" customWidth="1"/>
    <col min="16150" max="16384" width="11.42578125" style="31"/>
  </cols>
  <sheetData>
    <row r="1" spans="1:1" ht="24.95" customHeight="1" x14ac:dyDescent="0.2">
      <c r="A1" s="1"/>
    </row>
    <row r="2" spans="1:1" ht="24.95" customHeight="1" x14ac:dyDescent="0.2">
      <c r="A2" s="1"/>
    </row>
    <row r="31" spans="19:19" ht="15.75" x14ac:dyDescent="0.2">
      <c r="S31" s="34" t="s">
        <v>38</v>
      </c>
    </row>
  </sheetData>
  <printOptions horizontalCentered="1"/>
  <pageMargins left="0.75" right="0.75" top="0.39370078740157483" bottom="1" header="0" footer="0"/>
  <pageSetup paperSize="9" scale="9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>
    <pageSetUpPr fitToPage="1"/>
  </sheetPr>
  <dimension ref="A1:Y23"/>
  <sheetViews>
    <sheetView showGridLines="0" zoomScaleNormal="90" workbookViewId="0">
      <pane xSplit="11" ySplit="6" topLeftCell="P14" activePane="bottomRight" state="frozen"/>
      <selection activeCell="N1" sqref="N1:N1048576"/>
      <selection pane="topRight" activeCell="N1" sqref="N1:N1048576"/>
      <selection pane="bottomLeft" activeCell="N1" sqref="N1:N1048576"/>
      <selection pane="bottomRight" sqref="A1:Y22"/>
    </sheetView>
  </sheetViews>
  <sheetFormatPr baseColWidth="10" defaultColWidth="11.42578125" defaultRowHeight="12.75" x14ac:dyDescent="0.2"/>
  <cols>
    <col min="1" max="1" width="36.42578125" style="3" customWidth="1"/>
    <col min="2" max="15" width="9.7109375" style="2" hidden="1" customWidth="1"/>
    <col min="16" max="25" width="9.7109375" style="2" customWidth="1"/>
    <col min="26" max="16384" width="11.42578125" style="2"/>
  </cols>
  <sheetData>
    <row r="1" spans="1:25" ht="24.95" customHeight="1" x14ac:dyDescent="0.2">
      <c r="A1" s="33" t="s">
        <v>36</v>
      </c>
    </row>
    <row r="2" spans="1:25" ht="24.95" customHeight="1" x14ac:dyDescent="0.2">
      <c r="A2" s="33" t="s">
        <v>37</v>
      </c>
    </row>
    <row r="3" spans="1:25" ht="24.95" customHeight="1" x14ac:dyDescent="0.2">
      <c r="A3" s="2"/>
      <c r="T3" s="3"/>
      <c r="U3" s="3"/>
      <c r="V3" s="3"/>
    </row>
    <row r="4" spans="1:25" ht="20.100000000000001" customHeight="1" x14ac:dyDescent="0.2">
      <c r="A4" s="22" t="s">
        <v>26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 t="s">
        <v>35</v>
      </c>
      <c r="V6" s="30">
        <v>2015</v>
      </c>
      <c r="W6" s="30">
        <v>2016</v>
      </c>
      <c r="X6" s="30">
        <v>2017</v>
      </c>
      <c r="Y6" s="30">
        <v>2018</v>
      </c>
    </row>
    <row r="7" spans="1:25" s="6" customFormat="1" ht="20.100000000000001" customHeight="1" x14ac:dyDescent="0.2">
      <c r="A7" s="5" t="s">
        <v>12</v>
      </c>
      <c r="B7" s="16">
        <v>2351.3096053754525</v>
      </c>
      <c r="C7" s="16">
        <v>2278.8215354657245</v>
      </c>
      <c r="D7" s="16">
        <v>2285.6069621242173</v>
      </c>
      <c r="E7" s="16">
        <v>1429.7236546344043</v>
      </c>
      <c r="F7" s="16">
        <v>1483.3279242243939</v>
      </c>
      <c r="G7" s="16">
        <v>1522.9586623874604</v>
      </c>
      <c r="H7" s="16">
        <v>1711.3218660223818</v>
      </c>
      <c r="I7" s="16">
        <v>1760.89</v>
      </c>
      <c r="J7" s="16">
        <v>1865.05</v>
      </c>
      <c r="K7" s="16">
        <v>1872.56</v>
      </c>
      <c r="L7" s="16">
        <v>1914.7</v>
      </c>
      <c r="M7" s="16">
        <v>2070.16</v>
      </c>
      <c r="N7" s="16">
        <v>2213.2098299999998</v>
      </c>
      <c r="O7" s="16">
        <v>1931.24</v>
      </c>
      <c r="P7" s="16">
        <v>2045.28</v>
      </c>
      <c r="Q7" s="16">
        <v>2088.14077</v>
      </c>
      <c r="R7" s="16">
        <v>1980.1202699999999</v>
      </c>
      <c r="S7" s="16">
        <v>1886.55555</v>
      </c>
      <c r="T7" s="16">
        <v>1821.7616499999999</v>
      </c>
      <c r="U7" s="16">
        <v>1689.8332</v>
      </c>
      <c r="V7" s="16">
        <v>1698.2194199999999</v>
      </c>
      <c r="W7" s="44">
        <v>1703.9423899999999</v>
      </c>
      <c r="X7" s="44">
        <v>1703.1323400000001</v>
      </c>
      <c r="Y7" s="44">
        <v>1741.7545700000001</v>
      </c>
    </row>
    <row r="8" spans="1:25" s="6" customFormat="1" ht="20.100000000000001" customHeight="1" x14ac:dyDescent="0.2">
      <c r="A8" s="7" t="s">
        <v>13</v>
      </c>
      <c r="B8" s="16">
        <v>1336.2061711922879</v>
      </c>
      <c r="C8" s="16">
        <v>1297.8976596588655</v>
      </c>
      <c r="D8" s="16">
        <v>1295.3373480941907</v>
      </c>
      <c r="E8" s="16">
        <v>1335.2806125515369</v>
      </c>
      <c r="F8" s="16">
        <v>1483.0815092615965</v>
      </c>
      <c r="G8" s="16">
        <v>1540.6885194667821</v>
      </c>
      <c r="H8" s="16">
        <v>1627.4386066135373</v>
      </c>
      <c r="I8" s="16">
        <v>1737.47</v>
      </c>
      <c r="J8" s="16">
        <v>1838.5</v>
      </c>
      <c r="K8" s="16">
        <v>1934.02</v>
      </c>
      <c r="L8" s="16">
        <v>1922.61</v>
      </c>
      <c r="M8" s="16">
        <v>2048.29</v>
      </c>
      <c r="N8" s="16">
        <v>2206.8959100000002</v>
      </c>
      <c r="O8" s="16">
        <v>2219.2800000000002</v>
      </c>
      <c r="P8" s="16">
        <v>2301.38</v>
      </c>
      <c r="Q8" s="16">
        <v>2307.4541200000003</v>
      </c>
      <c r="R8" s="16">
        <v>2263.0193800000002</v>
      </c>
      <c r="S8" s="16">
        <v>2209.44848</v>
      </c>
      <c r="T8" s="16">
        <v>2197.3039199999998</v>
      </c>
      <c r="U8" s="16">
        <v>2450.30312</v>
      </c>
      <c r="V8" s="16">
        <v>2529.3672999999999</v>
      </c>
      <c r="W8" s="45">
        <v>2587.6655700000001</v>
      </c>
      <c r="X8" s="45">
        <v>2606.86841</v>
      </c>
      <c r="Y8" s="45">
        <v>2708.3415</v>
      </c>
    </row>
    <row r="9" spans="1:25" s="6" customFormat="1" ht="20.100000000000001" customHeight="1" x14ac:dyDescent="0.2">
      <c r="A9" s="7" t="s">
        <v>14</v>
      </c>
      <c r="B9" s="16">
        <v>79.53193177310591</v>
      </c>
      <c r="C9" s="16">
        <v>33.50642481939586</v>
      </c>
      <c r="D9" s="16">
        <v>27.532364501821068</v>
      </c>
      <c r="E9" s="16">
        <v>36.0547161419831</v>
      </c>
      <c r="F9" s="16">
        <v>33.398242640606782</v>
      </c>
      <c r="G9" s="16">
        <v>23.283208923827726</v>
      </c>
      <c r="H9" s="16">
        <v>25.434832257521666</v>
      </c>
      <c r="I9" s="16">
        <v>24.31</v>
      </c>
      <c r="J9" s="16">
        <v>23.64</v>
      </c>
      <c r="K9" s="16">
        <v>25.19</v>
      </c>
      <c r="L9" s="16">
        <v>12.47</v>
      </c>
      <c r="M9" s="16">
        <v>16.11</v>
      </c>
      <c r="N9" s="16">
        <v>21.0383</v>
      </c>
      <c r="O9" s="16">
        <v>26.92</v>
      </c>
      <c r="P9" s="16">
        <v>31.06</v>
      </c>
      <c r="Q9" s="16">
        <v>23.821709999999999</v>
      </c>
      <c r="R9" s="16">
        <v>21.755490000000002</v>
      </c>
      <c r="S9" s="16">
        <v>20.738919999999997</v>
      </c>
      <c r="T9" s="16">
        <v>28.284680000000002</v>
      </c>
      <c r="U9" s="16">
        <v>26.286090000000002</v>
      </c>
      <c r="V9" s="16">
        <v>21.66431</v>
      </c>
      <c r="W9" s="45">
        <v>20.650829999999999</v>
      </c>
      <c r="X9" s="45">
        <v>18.086410000000001</v>
      </c>
      <c r="Y9" s="45">
        <v>12.62285</v>
      </c>
    </row>
    <row r="10" spans="1:25" s="6" customFormat="1" ht="20.100000000000001" customHeight="1" x14ac:dyDescent="0.2">
      <c r="A10" s="7" t="s">
        <v>15</v>
      </c>
      <c r="B10" s="16">
        <v>21417.901746541174</v>
      </c>
      <c r="C10" s="16">
        <v>19067.944418400588</v>
      </c>
      <c r="D10" s="16">
        <v>19084.850888896905</v>
      </c>
      <c r="E10" s="16">
        <v>20491.327395333741</v>
      </c>
      <c r="F10" s="16">
        <v>21796.046542377364</v>
      </c>
      <c r="G10" s="16">
        <v>22499.867777337036</v>
      </c>
      <c r="H10" s="16">
        <v>23112.659718966741</v>
      </c>
      <c r="I10" s="16">
        <v>24215.27</v>
      </c>
      <c r="J10" s="16">
        <v>27208.99</v>
      </c>
      <c r="K10" s="16">
        <v>28486.76</v>
      </c>
      <c r="L10" s="16">
        <v>28172.33</v>
      </c>
      <c r="M10" s="16">
        <v>29693.94</v>
      </c>
      <c r="N10" s="16">
        <v>31626.681499999999</v>
      </c>
      <c r="O10" s="16">
        <v>32876.720000000001</v>
      </c>
      <c r="P10" s="16">
        <v>36315.269999999997</v>
      </c>
      <c r="Q10" s="16">
        <v>48173.780009999995</v>
      </c>
      <c r="R10" s="16">
        <v>47618.28673</v>
      </c>
      <c r="S10" s="16">
        <v>43873.372579999996</v>
      </c>
      <c r="T10" s="16">
        <v>39333.47997</v>
      </c>
      <c r="U10" s="16">
        <v>42484.258969999995</v>
      </c>
      <c r="V10" s="16">
        <v>38533.099069999997</v>
      </c>
      <c r="W10" s="45">
        <v>33528.504390000002</v>
      </c>
      <c r="X10" s="45">
        <v>32530.32934</v>
      </c>
      <c r="Y10" s="45">
        <v>31903.97164</v>
      </c>
    </row>
    <row r="11" spans="1:25" s="6" customFormat="1" ht="20.100000000000001" customHeight="1" x14ac:dyDescent="0.2">
      <c r="A11" s="8" t="s">
        <v>16</v>
      </c>
      <c r="B11" s="17">
        <f t="shared" ref="B11:T11" si="0">SUM(B7:B10)</f>
        <v>25184.949454882022</v>
      </c>
      <c r="C11" s="17">
        <f t="shared" si="0"/>
        <v>22678.170038344575</v>
      </c>
      <c r="D11" s="17">
        <f t="shared" si="0"/>
        <v>22693.327563617135</v>
      </c>
      <c r="E11" s="17">
        <f t="shared" si="0"/>
        <v>23292.386378661664</v>
      </c>
      <c r="F11" s="17">
        <f t="shared" si="0"/>
        <v>24795.854218503962</v>
      </c>
      <c r="G11" s="17">
        <f t="shared" si="0"/>
        <v>25586.798168115107</v>
      </c>
      <c r="H11" s="17">
        <f t="shared" si="0"/>
        <v>26476.855023860182</v>
      </c>
      <c r="I11" s="17">
        <f t="shared" si="0"/>
        <v>27737.940000000002</v>
      </c>
      <c r="J11" s="17">
        <f t="shared" si="0"/>
        <v>30936.18</v>
      </c>
      <c r="K11" s="17">
        <f t="shared" si="0"/>
        <v>32318.53</v>
      </c>
      <c r="L11" s="17">
        <f t="shared" si="0"/>
        <v>32022.11</v>
      </c>
      <c r="M11" s="17">
        <f t="shared" si="0"/>
        <v>33828.5</v>
      </c>
      <c r="N11" s="17">
        <f t="shared" si="0"/>
        <v>36067.825539999998</v>
      </c>
      <c r="O11" s="17">
        <f t="shared" si="0"/>
        <v>37054.160000000003</v>
      </c>
      <c r="P11" s="17">
        <f t="shared" si="0"/>
        <v>40692.99</v>
      </c>
      <c r="Q11" s="17">
        <f t="shared" si="0"/>
        <v>52593.196609999999</v>
      </c>
      <c r="R11" s="17">
        <f t="shared" si="0"/>
        <v>51883.18187</v>
      </c>
      <c r="S11" s="17">
        <f t="shared" si="0"/>
        <v>47990.115529999995</v>
      </c>
      <c r="T11" s="17">
        <f t="shared" si="0"/>
        <v>43380.830220000003</v>
      </c>
      <c r="U11" s="17">
        <f t="shared" ref="U11:V11" si="1">SUM(U7:U10)</f>
        <v>46650.681379999995</v>
      </c>
      <c r="V11" s="17">
        <f t="shared" si="1"/>
        <v>42782.350099999996</v>
      </c>
      <c r="W11" s="39">
        <f>SUM(W7:W10)</f>
        <v>37840.763180000002</v>
      </c>
      <c r="X11" s="39">
        <f>SUM(X7:X10)</f>
        <v>36858.416499999999</v>
      </c>
      <c r="Y11" s="39">
        <f>SUM(Y7:Y10)</f>
        <v>36366.690560000003</v>
      </c>
    </row>
    <row r="12" spans="1:25" s="6" customFormat="1" ht="20.100000000000001" customHeight="1" x14ac:dyDescent="0.2">
      <c r="A12" s="5" t="s">
        <v>17</v>
      </c>
      <c r="B12" s="16">
        <v>1186.4519851429809</v>
      </c>
      <c r="C12" s="16">
        <v>874.91736083564729</v>
      </c>
      <c r="D12" s="16">
        <v>807.71218732345267</v>
      </c>
      <c r="E12" s="16">
        <v>859.19488418496746</v>
      </c>
      <c r="F12" s="16">
        <v>1115.3282127102041</v>
      </c>
      <c r="G12" s="16">
        <v>1332.239491303355</v>
      </c>
      <c r="H12" s="16">
        <v>1626.1885014364191</v>
      </c>
      <c r="I12" s="16">
        <v>1765.98</v>
      </c>
      <c r="J12" s="16">
        <v>2155.39</v>
      </c>
      <c r="K12" s="16">
        <v>2249.19</v>
      </c>
      <c r="L12" s="16">
        <v>2208.7800000000002</v>
      </c>
      <c r="M12" s="16">
        <v>2465.8000000000002</v>
      </c>
      <c r="N12" s="16">
        <v>2555.9371999999998</v>
      </c>
      <c r="O12" s="16">
        <v>2438.52</v>
      </c>
      <c r="P12" s="16">
        <v>2170.98</v>
      </c>
      <c r="Q12" s="16">
        <v>1881.5849699999999</v>
      </c>
      <c r="R12" s="16">
        <v>1529.0715</v>
      </c>
      <c r="S12" s="16">
        <v>1084.89111</v>
      </c>
      <c r="T12" s="16">
        <v>923.75401999999997</v>
      </c>
      <c r="U12" s="16">
        <v>1044.16722</v>
      </c>
      <c r="V12" s="16">
        <v>1081.2355500000001</v>
      </c>
      <c r="W12" s="46">
        <v>1039.71415</v>
      </c>
      <c r="X12" s="46">
        <v>829.13892999999996</v>
      </c>
      <c r="Y12" s="46">
        <v>987.11162999999999</v>
      </c>
    </row>
    <row r="13" spans="1:25" s="6" customFormat="1" ht="20.100000000000001" customHeight="1" x14ac:dyDescent="0.2">
      <c r="A13" s="7" t="s">
        <v>18</v>
      </c>
      <c r="B13" s="16">
        <v>580.50557138220768</v>
      </c>
      <c r="C13" s="16">
        <v>365.63773394396162</v>
      </c>
      <c r="D13" s="16">
        <v>365.36126837594509</v>
      </c>
      <c r="E13" s="16">
        <v>669.31111992595538</v>
      </c>
      <c r="F13" s="16">
        <v>750.85644224874693</v>
      </c>
      <c r="G13" s="16">
        <v>879.50308319209546</v>
      </c>
      <c r="H13" s="16">
        <v>1089.9594917841646</v>
      </c>
      <c r="I13" s="16">
        <v>1264.04</v>
      </c>
      <c r="J13" s="16">
        <v>1404.76</v>
      </c>
      <c r="K13" s="16">
        <v>1417.91</v>
      </c>
      <c r="L13" s="16">
        <v>1311.63</v>
      </c>
      <c r="M13" s="16">
        <v>1474.49</v>
      </c>
      <c r="N13" s="16">
        <v>1612.9065700000001</v>
      </c>
      <c r="O13" s="16">
        <v>1846.14</v>
      </c>
      <c r="P13" s="16">
        <v>2136.12</v>
      </c>
      <c r="Q13" s="16">
        <v>2446.9134300000001</v>
      </c>
      <c r="R13" s="16">
        <v>2130.1410099999998</v>
      </c>
      <c r="S13" s="16">
        <v>1823.3947700000001</v>
      </c>
      <c r="T13" s="16">
        <v>1237.10276</v>
      </c>
      <c r="U13" s="16">
        <v>1731.6428600000002</v>
      </c>
      <c r="V13" s="16">
        <v>2622.8534599999998</v>
      </c>
      <c r="W13" s="47">
        <v>1158.5046199999999</v>
      </c>
      <c r="X13" s="47">
        <v>1332.8196499999999</v>
      </c>
      <c r="Y13" s="47">
        <v>1385.44886</v>
      </c>
    </row>
    <row r="14" spans="1:25" s="6" customFormat="1" ht="20.100000000000001" customHeight="1" x14ac:dyDescent="0.2">
      <c r="A14" s="9" t="s">
        <v>19</v>
      </c>
      <c r="B14" s="17">
        <f>SUM(B12:B13)</f>
        <v>1766.9575565251885</v>
      </c>
      <c r="C14" s="17">
        <f t="shared" ref="C14:P14" si="2">SUM(C12:C13)</f>
        <v>1240.5550947796089</v>
      </c>
      <c r="D14" s="17">
        <f t="shared" si="2"/>
        <v>1173.0734556993978</v>
      </c>
      <c r="E14" s="17">
        <f t="shared" si="2"/>
        <v>1528.5060041109227</v>
      </c>
      <c r="F14" s="17">
        <f t="shared" si="2"/>
        <v>1866.1846549589509</v>
      </c>
      <c r="G14" s="17">
        <f t="shared" si="2"/>
        <v>2211.7425744954503</v>
      </c>
      <c r="H14" s="17">
        <f t="shared" si="2"/>
        <v>2716.1479932205839</v>
      </c>
      <c r="I14" s="17">
        <f t="shared" si="2"/>
        <v>3030.02</v>
      </c>
      <c r="J14" s="17">
        <f t="shared" si="2"/>
        <v>3560.1499999999996</v>
      </c>
      <c r="K14" s="17">
        <f t="shared" si="2"/>
        <v>3667.1000000000004</v>
      </c>
      <c r="L14" s="17">
        <f t="shared" si="2"/>
        <v>3520.4100000000003</v>
      </c>
      <c r="M14" s="17">
        <f t="shared" si="2"/>
        <v>3940.29</v>
      </c>
      <c r="N14" s="17">
        <f t="shared" si="2"/>
        <v>4168.8437699999995</v>
      </c>
      <c r="O14" s="17">
        <f t="shared" si="2"/>
        <v>4284.66</v>
      </c>
      <c r="P14" s="17">
        <f t="shared" si="2"/>
        <v>4307.1000000000004</v>
      </c>
      <c r="Q14" s="17">
        <f t="shared" ref="Q14:V14" si="3">Q12+Q13</f>
        <v>4328.4984000000004</v>
      </c>
      <c r="R14" s="17">
        <f t="shared" si="3"/>
        <v>3659.2125099999998</v>
      </c>
      <c r="S14" s="17">
        <f t="shared" si="3"/>
        <v>2908.2858800000004</v>
      </c>
      <c r="T14" s="17">
        <f t="shared" si="3"/>
        <v>2160.8567800000001</v>
      </c>
      <c r="U14" s="17">
        <f t="shared" si="3"/>
        <v>2775.8100800000002</v>
      </c>
      <c r="V14" s="17">
        <f t="shared" si="3"/>
        <v>3704.0890099999997</v>
      </c>
      <c r="W14" s="39">
        <f>SUM(W12:W13)</f>
        <v>2198.2187699999999</v>
      </c>
      <c r="X14" s="39">
        <f>SUM(X12:X13)</f>
        <v>2161.95858</v>
      </c>
      <c r="Y14" s="39">
        <f>SUM(Y12:Y13)</f>
        <v>2372.5604899999998</v>
      </c>
    </row>
    <row r="15" spans="1:25" s="11" customFormat="1" ht="20.100000000000001" customHeight="1" x14ac:dyDescent="0.2">
      <c r="A15" s="10" t="s">
        <v>20</v>
      </c>
      <c r="B15" s="18">
        <f>SUM(B14,B11)</f>
        <v>26951.907011407209</v>
      </c>
      <c r="C15" s="18">
        <f t="shared" ref="C15:T15" si="4">SUM(C14,C11)</f>
        <v>23918.725133124182</v>
      </c>
      <c r="D15" s="18">
        <f t="shared" si="4"/>
        <v>23866.401019316534</v>
      </c>
      <c r="E15" s="18">
        <f t="shared" si="4"/>
        <v>24820.892382772588</v>
      </c>
      <c r="F15" s="18">
        <f t="shared" si="4"/>
        <v>26662.038873462912</v>
      </c>
      <c r="G15" s="18">
        <f t="shared" si="4"/>
        <v>27798.540742610556</v>
      </c>
      <c r="H15" s="18">
        <f t="shared" si="4"/>
        <v>29193.003017080766</v>
      </c>
      <c r="I15" s="18">
        <f t="shared" si="4"/>
        <v>30767.960000000003</v>
      </c>
      <c r="J15" s="18">
        <f t="shared" si="4"/>
        <v>34496.33</v>
      </c>
      <c r="K15" s="18">
        <f t="shared" si="4"/>
        <v>35985.629999999997</v>
      </c>
      <c r="L15" s="18">
        <f t="shared" si="4"/>
        <v>35542.520000000004</v>
      </c>
      <c r="M15" s="18">
        <f t="shared" si="4"/>
        <v>37768.79</v>
      </c>
      <c r="N15" s="18">
        <f t="shared" si="4"/>
        <v>40236.669309999997</v>
      </c>
      <c r="O15" s="18">
        <f t="shared" si="4"/>
        <v>41338.820000000007</v>
      </c>
      <c r="P15" s="18">
        <f t="shared" si="4"/>
        <v>45000.09</v>
      </c>
      <c r="Q15" s="18">
        <f t="shared" si="4"/>
        <v>56921.695009999996</v>
      </c>
      <c r="R15" s="18">
        <f t="shared" si="4"/>
        <v>55542.394379999998</v>
      </c>
      <c r="S15" s="18">
        <f t="shared" si="4"/>
        <v>50898.401409999999</v>
      </c>
      <c r="T15" s="18">
        <f t="shared" si="4"/>
        <v>45541.687000000005</v>
      </c>
      <c r="U15" s="18">
        <f t="shared" ref="U15:V15" si="5">SUM(U14,U11)</f>
        <v>49426.491459999997</v>
      </c>
      <c r="V15" s="18">
        <f t="shared" si="5"/>
        <v>46486.439109999992</v>
      </c>
      <c r="W15" s="42">
        <f>W11+W14</f>
        <v>40038.981950000001</v>
      </c>
      <c r="X15" s="42">
        <f>X11+X14</f>
        <v>39020.375079999998</v>
      </c>
      <c r="Y15" s="42">
        <f>Y11+Y14</f>
        <v>38739.251050000006</v>
      </c>
    </row>
    <row r="16" spans="1:25" s="6" customFormat="1" ht="20.100000000000001" customHeight="1" x14ac:dyDescent="0.2">
      <c r="A16" s="7" t="s">
        <v>21</v>
      </c>
      <c r="B16" s="16">
        <v>34.275720313007106</v>
      </c>
      <c r="C16" s="16">
        <v>33.33213130912457</v>
      </c>
      <c r="D16" s="16">
        <v>18.529203178152009</v>
      </c>
      <c r="E16" s="16">
        <v>4.9222891349031768</v>
      </c>
      <c r="F16" s="16">
        <v>5.6254732970322028</v>
      </c>
      <c r="G16" s="16">
        <v>42.329282511749788</v>
      </c>
      <c r="H16" s="16">
        <v>474.54713737934685</v>
      </c>
      <c r="I16" s="16">
        <v>942.64</v>
      </c>
      <c r="J16" s="16">
        <v>279.62</v>
      </c>
      <c r="K16" s="16">
        <v>667.48</v>
      </c>
      <c r="L16" s="16">
        <v>670.26</v>
      </c>
      <c r="M16" s="16">
        <v>860.27</v>
      </c>
      <c r="N16" s="16">
        <v>573.76787999999999</v>
      </c>
      <c r="O16" s="16">
        <v>840.78</v>
      </c>
      <c r="P16" s="16">
        <v>937.26</v>
      </c>
      <c r="Q16" s="16">
        <v>456.10603000000003</v>
      </c>
      <c r="R16" s="16">
        <v>11.75264</v>
      </c>
      <c r="S16" s="16">
        <v>11.303799999999999</v>
      </c>
      <c r="T16" s="16">
        <v>11.228590000000001</v>
      </c>
      <c r="U16" s="16">
        <v>13.106920000000001</v>
      </c>
      <c r="V16" s="16">
        <v>12.23016</v>
      </c>
      <c r="W16" s="46">
        <v>11.168609999999999</v>
      </c>
      <c r="X16" s="46">
        <v>7.7380300000000002</v>
      </c>
      <c r="Y16" s="46">
        <v>7.6980700000000004</v>
      </c>
    </row>
    <row r="17" spans="1:25" s="6" customFormat="1" ht="20.100000000000001" customHeight="1" x14ac:dyDescent="0.2">
      <c r="A17" s="7" t="s">
        <v>22</v>
      </c>
      <c r="B17" s="16">
        <v>237.37574074741866</v>
      </c>
      <c r="C17" s="16">
        <v>195.13661005132644</v>
      </c>
      <c r="D17" s="16">
        <v>108.72909980407006</v>
      </c>
      <c r="E17" s="16">
        <v>110.66435878018584</v>
      </c>
      <c r="F17" s="16">
        <v>112.50946594064405</v>
      </c>
      <c r="G17" s="16">
        <v>105.73004940319498</v>
      </c>
      <c r="H17" s="16">
        <v>114.06007716995421</v>
      </c>
      <c r="I17" s="16">
        <v>103.09</v>
      </c>
      <c r="J17" s="16">
        <v>101.66</v>
      </c>
      <c r="K17" s="16">
        <v>139.9</v>
      </c>
      <c r="L17" s="16">
        <v>141.72</v>
      </c>
      <c r="M17" s="16">
        <v>231.6</v>
      </c>
      <c r="N17" s="16">
        <v>317.24113999999997</v>
      </c>
      <c r="O17" s="16">
        <v>375.43</v>
      </c>
      <c r="P17" s="16">
        <v>325.93</v>
      </c>
      <c r="Q17" s="16">
        <v>294.46616</v>
      </c>
      <c r="R17" s="16">
        <v>200.34836000000001</v>
      </c>
      <c r="S17" s="16">
        <v>234.61135000000002</v>
      </c>
      <c r="T17" s="16">
        <v>263.95883000000003</v>
      </c>
      <c r="U17" s="16">
        <v>267.53408000000002</v>
      </c>
      <c r="V17" s="16">
        <v>230.04917</v>
      </c>
      <c r="W17" s="47">
        <v>206.36317</v>
      </c>
      <c r="X17" s="47">
        <v>107.92681</v>
      </c>
      <c r="Y17" s="47">
        <v>95.008960000000002</v>
      </c>
    </row>
    <row r="18" spans="1:25" s="6" customFormat="1" ht="20.100000000000001" customHeight="1" x14ac:dyDescent="0.2">
      <c r="A18" s="9" t="s">
        <v>23</v>
      </c>
      <c r="B18" s="17">
        <f>SUM(B16:B17)</f>
        <v>271.65146106042579</v>
      </c>
      <c r="C18" s="17">
        <f t="shared" ref="C18:T18" si="6">SUM(C16:C17)</f>
        <v>228.46874136045102</v>
      </c>
      <c r="D18" s="17">
        <f t="shared" si="6"/>
        <v>127.25830298222206</v>
      </c>
      <c r="E18" s="17">
        <f t="shared" si="6"/>
        <v>115.58664791508902</v>
      </c>
      <c r="F18" s="17">
        <f t="shared" si="6"/>
        <v>118.13493923767625</v>
      </c>
      <c r="G18" s="17">
        <f t="shared" si="6"/>
        <v>148.05933191494478</v>
      </c>
      <c r="H18" s="17">
        <f t="shared" si="6"/>
        <v>588.60721454930103</v>
      </c>
      <c r="I18" s="17">
        <f t="shared" si="6"/>
        <v>1045.73</v>
      </c>
      <c r="J18" s="17">
        <f t="shared" si="6"/>
        <v>381.28</v>
      </c>
      <c r="K18" s="17">
        <f t="shared" si="6"/>
        <v>807.38</v>
      </c>
      <c r="L18" s="17">
        <f t="shared" si="6"/>
        <v>811.98</v>
      </c>
      <c r="M18" s="17">
        <f t="shared" si="6"/>
        <v>1091.8699999999999</v>
      </c>
      <c r="N18" s="17">
        <f t="shared" si="6"/>
        <v>891.00901999999996</v>
      </c>
      <c r="O18" s="17">
        <f t="shared" si="6"/>
        <v>1216.21</v>
      </c>
      <c r="P18" s="17">
        <f t="shared" si="6"/>
        <v>1263.19</v>
      </c>
      <c r="Q18" s="17">
        <f t="shared" si="6"/>
        <v>750.57219000000009</v>
      </c>
      <c r="R18" s="17">
        <f t="shared" si="6"/>
        <v>212.101</v>
      </c>
      <c r="S18" s="17">
        <f t="shared" si="6"/>
        <v>245.91515000000001</v>
      </c>
      <c r="T18" s="17">
        <f t="shared" si="6"/>
        <v>275.18742000000003</v>
      </c>
      <c r="U18" s="17">
        <f t="shared" ref="U18:V18" si="7">SUM(U16:U17)</f>
        <v>280.64100000000002</v>
      </c>
      <c r="V18" s="17">
        <f t="shared" si="7"/>
        <v>242.27933000000002</v>
      </c>
      <c r="W18" s="39">
        <f>SUM(W16:W17)</f>
        <v>217.53178</v>
      </c>
      <c r="X18" s="39">
        <f>SUM(X16:X17)</f>
        <v>115.66484</v>
      </c>
      <c r="Y18" s="39">
        <f>SUM(Y16:Y17)</f>
        <v>102.70703</v>
      </c>
    </row>
    <row r="19" spans="1:25" s="13" customFormat="1" ht="23.1" customHeight="1" x14ac:dyDescent="0.25">
      <c r="A19" s="12" t="s">
        <v>24</v>
      </c>
      <c r="B19" s="18">
        <f>SUM(B15,B18)</f>
        <v>27223.558472467634</v>
      </c>
      <c r="C19" s="18">
        <f t="shared" ref="C19:T19" si="8">SUM(C15,C18)</f>
        <v>24147.193874484634</v>
      </c>
      <c r="D19" s="18">
        <f t="shared" si="8"/>
        <v>23993.659322298758</v>
      </c>
      <c r="E19" s="18">
        <f t="shared" si="8"/>
        <v>24936.479030687678</v>
      </c>
      <c r="F19" s="18">
        <f t="shared" si="8"/>
        <v>26780.173812700588</v>
      </c>
      <c r="G19" s="18">
        <f t="shared" si="8"/>
        <v>27946.600074525501</v>
      </c>
      <c r="H19" s="18">
        <f t="shared" si="8"/>
        <v>29781.610231630068</v>
      </c>
      <c r="I19" s="18">
        <f t="shared" si="8"/>
        <v>31813.690000000002</v>
      </c>
      <c r="J19" s="18">
        <f t="shared" si="8"/>
        <v>34877.61</v>
      </c>
      <c r="K19" s="18">
        <f t="shared" si="8"/>
        <v>36793.009999999995</v>
      </c>
      <c r="L19" s="18">
        <f t="shared" si="8"/>
        <v>36354.500000000007</v>
      </c>
      <c r="M19" s="18">
        <f t="shared" si="8"/>
        <v>38860.660000000003</v>
      </c>
      <c r="N19" s="18">
        <f t="shared" si="8"/>
        <v>41127.678329999995</v>
      </c>
      <c r="O19" s="18">
        <f t="shared" si="8"/>
        <v>42555.030000000006</v>
      </c>
      <c r="P19" s="18">
        <f t="shared" si="8"/>
        <v>46263.28</v>
      </c>
      <c r="Q19" s="18">
        <f t="shared" si="8"/>
        <v>57672.267199999995</v>
      </c>
      <c r="R19" s="18">
        <f t="shared" si="8"/>
        <v>55754.49538</v>
      </c>
      <c r="S19" s="18">
        <f t="shared" si="8"/>
        <v>51144.316559999999</v>
      </c>
      <c r="T19" s="18">
        <f t="shared" si="8"/>
        <v>45816.874420000007</v>
      </c>
      <c r="U19" s="18">
        <f t="shared" ref="U19:V19" si="9">SUM(U15,U18)</f>
        <v>49707.132460000001</v>
      </c>
      <c r="V19" s="18">
        <f t="shared" si="9"/>
        <v>46728.71843999999</v>
      </c>
      <c r="W19" s="42">
        <f>W15+W18</f>
        <v>40256.513729999999</v>
      </c>
      <c r="X19" s="42">
        <f>X15+X18</f>
        <v>39136.039919999996</v>
      </c>
      <c r="Y19" s="42">
        <f>Y15+Y18</f>
        <v>38841.958080000004</v>
      </c>
    </row>
    <row r="20" spans="1:25" s="13" customFormat="1" ht="23.1" customHeight="1" x14ac:dyDescent="0.25">
      <c r="A20" s="7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</row>
    <row r="21" spans="1:25" ht="14.25" x14ac:dyDescent="0.2">
      <c r="A21" s="14" t="s">
        <v>25</v>
      </c>
      <c r="B21" s="15"/>
    </row>
    <row r="22" spans="1:25" x14ac:dyDescent="0.2">
      <c r="A22" s="21" t="s">
        <v>30</v>
      </c>
    </row>
    <row r="23" spans="1:25" x14ac:dyDescent="0.2">
      <c r="T23" s="3"/>
      <c r="U23" s="3"/>
      <c r="V23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>
    <pageSetUpPr fitToPage="1"/>
  </sheetPr>
  <dimension ref="A1:Y24"/>
  <sheetViews>
    <sheetView showGridLines="0" zoomScaleNormal="90" workbookViewId="0">
      <pane xSplit="11" ySplit="6" topLeftCell="P13" activePane="bottomRight" state="frozen"/>
      <selection activeCell="N1" sqref="N1:N1048576"/>
      <selection pane="topRight" activeCell="N1" sqref="N1:N1048576"/>
      <selection pane="bottomLeft" activeCell="N1" sqref="N1:N1048576"/>
      <selection pane="bottomRight" activeCell="AB2" sqref="AB2"/>
    </sheetView>
  </sheetViews>
  <sheetFormatPr baseColWidth="10" defaultColWidth="11.42578125" defaultRowHeight="12.75" x14ac:dyDescent="0.2"/>
  <cols>
    <col min="1" max="1" width="36.42578125" style="3" customWidth="1"/>
    <col min="2" max="15" width="9.7109375" style="2" hidden="1" customWidth="1"/>
    <col min="16" max="25" width="9.7109375" style="2" customWidth="1"/>
    <col min="26" max="16384" width="11.42578125" style="2"/>
  </cols>
  <sheetData>
    <row r="1" spans="1:25" ht="24.95" customHeight="1" x14ac:dyDescent="0.2">
      <c r="A1" s="33" t="s">
        <v>36</v>
      </c>
    </row>
    <row r="2" spans="1:25" ht="24.95" customHeight="1" x14ac:dyDescent="0.2">
      <c r="A2" s="33" t="s">
        <v>37</v>
      </c>
    </row>
    <row r="3" spans="1:25" ht="24.95" customHeight="1" x14ac:dyDescent="0.2">
      <c r="A3" s="2"/>
      <c r="T3" s="3"/>
      <c r="U3" s="3"/>
      <c r="V3" s="3"/>
    </row>
    <row r="4" spans="1:25" ht="20.100000000000001" customHeight="1" x14ac:dyDescent="0.2">
      <c r="A4" s="22" t="s">
        <v>31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</row>
    <row r="5" spans="1:25" ht="15.75" thickBot="1" x14ac:dyDescent="0.25">
      <c r="A5" s="23" t="s">
        <v>0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</row>
    <row r="6" spans="1:25" s="4" customFormat="1" ht="23.25" customHeight="1" thickBot="1" x14ac:dyDescent="0.25">
      <c r="A6" s="24" t="s">
        <v>11</v>
      </c>
      <c r="B6" s="25" t="s">
        <v>1</v>
      </c>
      <c r="C6" s="25" t="s">
        <v>10</v>
      </c>
      <c r="D6" s="25" t="s">
        <v>2</v>
      </c>
      <c r="E6" s="25" t="s">
        <v>3</v>
      </c>
      <c r="F6" s="25" t="s">
        <v>4</v>
      </c>
      <c r="G6" s="25" t="s">
        <v>5</v>
      </c>
      <c r="H6" s="25" t="s">
        <v>6</v>
      </c>
      <c r="I6" s="25" t="s">
        <v>9</v>
      </c>
      <c r="J6" s="25" t="s">
        <v>7</v>
      </c>
      <c r="K6" s="25" t="s">
        <v>8</v>
      </c>
      <c r="L6" s="25" t="s">
        <v>32</v>
      </c>
      <c r="M6" s="26">
        <v>2006</v>
      </c>
      <c r="N6" s="26">
        <v>2007</v>
      </c>
      <c r="O6" s="26">
        <v>2008</v>
      </c>
      <c r="P6" s="26">
        <v>2009</v>
      </c>
      <c r="Q6" s="26">
        <v>2010</v>
      </c>
      <c r="R6" s="26">
        <v>2011</v>
      </c>
      <c r="S6" s="26">
        <v>2012</v>
      </c>
      <c r="T6" s="30">
        <v>2013</v>
      </c>
      <c r="U6" s="30">
        <v>2014</v>
      </c>
      <c r="V6" s="30">
        <v>2015</v>
      </c>
      <c r="W6" s="30">
        <v>2016</v>
      </c>
      <c r="X6" s="30">
        <v>2017</v>
      </c>
      <c r="Y6" s="30">
        <v>2018</v>
      </c>
    </row>
    <row r="7" spans="1:25" s="6" customFormat="1" ht="20.100000000000001" customHeight="1" x14ac:dyDescent="0.2">
      <c r="A7" s="5" t="s">
        <v>27</v>
      </c>
      <c r="B7" s="16">
        <v>10520.65678602767</v>
      </c>
      <c r="C7" s="16">
        <v>10190.160229827028</v>
      </c>
      <c r="D7" s="16">
        <v>10676.463163968123</v>
      </c>
      <c r="E7" s="16">
        <v>11492.775834505308</v>
      </c>
      <c r="F7" s="16">
        <v>12394.113687449666</v>
      </c>
      <c r="G7" s="16">
        <v>13385.152596973303</v>
      </c>
      <c r="H7" s="16">
        <v>14292.692894834903</v>
      </c>
      <c r="I7" s="16">
        <v>15652.81</v>
      </c>
      <c r="J7" s="16">
        <v>17596.54</v>
      </c>
      <c r="K7" s="16">
        <v>18827.52</v>
      </c>
      <c r="L7" s="16">
        <v>20840.21</v>
      </c>
      <c r="M7" s="16">
        <v>21984.240000000002</v>
      </c>
      <c r="N7" s="16">
        <v>22340.902580000002</v>
      </c>
      <c r="O7" s="16">
        <v>24677.845969999998</v>
      </c>
      <c r="P7" s="16">
        <v>26703.19</v>
      </c>
      <c r="Q7" s="16">
        <v>24255.279280000002</v>
      </c>
      <c r="R7" s="16">
        <v>24041.145929999999</v>
      </c>
      <c r="S7" s="16">
        <v>23098.839949999998</v>
      </c>
      <c r="T7" s="16">
        <v>21998.442660000001</v>
      </c>
      <c r="U7" s="16">
        <v>21221.347809999999</v>
      </c>
      <c r="V7" s="16">
        <v>22039.588629999998</v>
      </c>
      <c r="W7" s="35">
        <v>23234.321970000001</v>
      </c>
      <c r="X7" s="35">
        <v>24399.198260000001</v>
      </c>
      <c r="Y7" s="35">
        <v>25618.598819999999</v>
      </c>
    </row>
    <row r="8" spans="1:25" s="6" customFormat="1" ht="20.100000000000001" customHeight="1" x14ac:dyDescent="0.2">
      <c r="A8" s="7" t="s">
        <v>33</v>
      </c>
      <c r="B8" s="16">
        <v>486.36904547257581</v>
      </c>
      <c r="C8" s="16">
        <v>574.8740879641316</v>
      </c>
      <c r="D8" s="16">
        <v>536.92618369333957</v>
      </c>
      <c r="E8" s="16">
        <v>652.75323645018216</v>
      </c>
      <c r="F8" s="16">
        <v>696.30858365487484</v>
      </c>
      <c r="G8" s="16">
        <v>841.08638947988413</v>
      </c>
      <c r="H8" s="16">
        <v>1007.3443679155698</v>
      </c>
      <c r="I8" s="16">
        <v>989.26</v>
      </c>
      <c r="J8" s="16">
        <v>992.37</v>
      </c>
      <c r="K8" s="16">
        <v>1026.73</v>
      </c>
      <c r="L8" s="16">
        <v>1053.78</v>
      </c>
      <c r="M8" s="16">
        <v>1139.5</v>
      </c>
      <c r="N8" s="16">
        <v>1455.9811500000001</v>
      </c>
      <c r="O8" s="16">
        <v>1484.77</v>
      </c>
      <c r="P8" s="16">
        <v>1540.03</v>
      </c>
      <c r="Q8" s="16">
        <v>1548.27451</v>
      </c>
      <c r="R8" s="16">
        <v>1522.73433</v>
      </c>
      <c r="S8" s="16">
        <v>1498.1659099999999</v>
      </c>
      <c r="T8" s="16">
        <v>1478.8563100000001</v>
      </c>
      <c r="U8" s="16">
        <v>1838.7085400000001</v>
      </c>
      <c r="V8" s="16">
        <v>1855.8907092789</v>
      </c>
      <c r="W8" s="36">
        <v>1904.09077</v>
      </c>
      <c r="X8" s="36">
        <v>2127.9707600000002</v>
      </c>
      <c r="Y8" s="36">
        <v>2229.26208</v>
      </c>
    </row>
    <row r="9" spans="1:25" s="6" customFormat="1" ht="20.100000000000001" customHeight="1" x14ac:dyDescent="0.2">
      <c r="A9" s="7" t="s">
        <v>15</v>
      </c>
      <c r="B9" s="16">
        <v>11810.092195256813</v>
      </c>
      <c r="C9" s="16">
        <v>9527.965093216977</v>
      </c>
      <c r="D9" s="16">
        <v>8798.2222061952325</v>
      </c>
      <c r="E9" s="16">
        <v>9477.8166432271955</v>
      </c>
      <c r="F9" s="16">
        <v>9085.8365487480914</v>
      </c>
      <c r="G9" s="16">
        <v>8812.6164460952241</v>
      </c>
      <c r="H9" s="16">
        <v>8903.645739425192</v>
      </c>
      <c r="I9" s="16">
        <v>9005.9500000000007</v>
      </c>
      <c r="J9" s="16">
        <v>9650.4</v>
      </c>
      <c r="K9" s="16">
        <v>9734.15</v>
      </c>
      <c r="L9" s="16">
        <v>10040.92</v>
      </c>
      <c r="M9" s="16">
        <v>10531.96</v>
      </c>
      <c r="N9" s="16">
        <v>10736.581770000001</v>
      </c>
      <c r="O9" s="16">
        <v>9157.66</v>
      </c>
      <c r="P9" s="16">
        <v>11106.98</v>
      </c>
      <c r="Q9" s="16">
        <v>25608.795839999999</v>
      </c>
      <c r="R9" s="16">
        <v>24642.833269999999</v>
      </c>
      <c r="S9" s="16">
        <v>21862.108929999999</v>
      </c>
      <c r="T9" s="16">
        <v>18789.54725</v>
      </c>
      <c r="U9" s="16">
        <v>22486.198960000002</v>
      </c>
      <c r="V9" s="16">
        <v>18570.89689</v>
      </c>
      <c r="W9" s="37">
        <v>12469.76203</v>
      </c>
      <c r="X9" s="37">
        <v>10023.773660000001</v>
      </c>
      <c r="Y9" s="37">
        <v>8229.2827899999993</v>
      </c>
    </row>
    <row r="10" spans="1:25" s="6" customFormat="1" ht="20.100000000000001" customHeight="1" x14ac:dyDescent="0.2">
      <c r="A10" s="19" t="s">
        <v>28</v>
      </c>
      <c r="B10" s="16">
        <v>2430.5049703701034</v>
      </c>
      <c r="C10" s="16">
        <v>2374.74907744642</v>
      </c>
      <c r="D10" s="16">
        <v>2531.7815200798145</v>
      </c>
      <c r="E10" s="16">
        <v>1796.142704314065</v>
      </c>
      <c r="F10" s="16">
        <v>2398.2666810909573</v>
      </c>
      <c r="G10" s="16">
        <v>2258.2248506484921</v>
      </c>
      <c r="H10" s="16">
        <v>2195.0524683567128</v>
      </c>
      <c r="I10" s="20">
        <v>2283.56</v>
      </c>
      <c r="J10" s="20">
        <v>2864.69</v>
      </c>
      <c r="K10" s="20">
        <v>2956.27</v>
      </c>
      <c r="L10" s="20">
        <v>296.58999999999997</v>
      </c>
      <c r="M10" s="20">
        <v>362.14</v>
      </c>
      <c r="N10" s="20">
        <v>434.00939</v>
      </c>
      <c r="O10" s="20">
        <v>570.91999999999996</v>
      </c>
      <c r="P10" s="20">
        <v>791.11</v>
      </c>
      <c r="Q10" s="20">
        <v>785.06726000000003</v>
      </c>
      <c r="R10" s="20">
        <v>404.17115000000001</v>
      </c>
      <c r="S10" s="20">
        <v>458.65291999999999</v>
      </c>
      <c r="T10" s="20">
        <v>409.13046000000003</v>
      </c>
      <c r="U10" s="20">
        <v>155.39929999999998</v>
      </c>
      <c r="V10" s="20">
        <v>119.86225</v>
      </c>
      <c r="W10" s="38">
        <v>120.31316</v>
      </c>
      <c r="X10" s="38">
        <v>120.83496</v>
      </c>
      <c r="Y10" s="38">
        <v>126.53725</v>
      </c>
    </row>
    <row r="11" spans="1:25" s="6" customFormat="1" ht="20.100000000000001" customHeight="1" x14ac:dyDescent="0.2">
      <c r="A11" s="8" t="s">
        <v>16</v>
      </c>
      <c r="B11" s="17">
        <f t="shared" ref="B11:K11" si="0">SUM(B7:B10)</f>
        <v>25247.622997127164</v>
      </c>
      <c r="C11" s="17">
        <f t="shared" si="0"/>
        <v>22667.748488454559</v>
      </c>
      <c r="D11" s="17">
        <f t="shared" si="0"/>
        <v>22543.39307393651</v>
      </c>
      <c r="E11" s="17">
        <f t="shared" si="0"/>
        <v>23419.488418496752</v>
      </c>
      <c r="F11" s="17">
        <f t="shared" si="0"/>
        <v>24574.52550094359</v>
      </c>
      <c r="G11" s="17">
        <f t="shared" si="0"/>
        <v>25297.080283196905</v>
      </c>
      <c r="H11" s="17">
        <f t="shared" si="0"/>
        <v>26398.735470532378</v>
      </c>
      <c r="I11" s="17">
        <f t="shared" si="0"/>
        <v>27931.58</v>
      </c>
      <c r="J11" s="17">
        <f t="shared" si="0"/>
        <v>31103.999999999996</v>
      </c>
      <c r="K11" s="17">
        <f t="shared" si="0"/>
        <v>32544.670000000002</v>
      </c>
      <c r="L11" s="17">
        <f t="shared" ref="L11:T11" si="1">SUM(L7:L10)</f>
        <v>32231.499999999996</v>
      </c>
      <c r="M11" s="17">
        <f t="shared" si="1"/>
        <v>34017.839999999997</v>
      </c>
      <c r="N11" s="17">
        <f t="shared" si="1"/>
        <v>34967.474890000005</v>
      </c>
      <c r="O11" s="17">
        <f t="shared" si="1"/>
        <v>35891.195970000001</v>
      </c>
      <c r="P11" s="17">
        <f t="shared" si="1"/>
        <v>40141.31</v>
      </c>
      <c r="Q11" s="17">
        <f t="shared" si="1"/>
        <v>52197.41689</v>
      </c>
      <c r="R11" s="17">
        <f t="shared" si="1"/>
        <v>50610.884679999996</v>
      </c>
      <c r="S11" s="17">
        <f t="shared" si="1"/>
        <v>46917.767709999993</v>
      </c>
      <c r="T11" s="17">
        <f t="shared" si="1"/>
        <v>42675.97668</v>
      </c>
      <c r="U11" s="17">
        <f t="shared" ref="U11:V11" si="2">SUM(U7:U10)</f>
        <v>45701.654609999998</v>
      </c>
      <c r="V11" s="17">
        <f t="shared" si="2"/>
        <v>42586.238479278902</v>
      </c>
      <c r="W11" s="39">
        <f>SUM(W7:W10)</f>
        <v>37728.487929999996</v>
      </c>
      <c r="X11" s="39">
        <f>SUM(X7:X10)</f>
        <v>36671.77764</v>
      </c>
      <c r="Y11" s="39">
        <f>SUM(Y7:Y10)</f>
        <v>36203.680939999998</v>
      </c>
    </row>
    <row r="12" spans="1:25" s="6" customFormat="1" ht="20.100000000000001" customHeight="1" x14ac:dyDescent="0.2">
      <c r="A12" s="5" t="s">
        <v>29</v>
      </c>
      <c r="B12" s="16">
        <v>50.172490473958149</v>
      </c>
      <c r="C12" s="16">
        <v>48.790162633875447</v>
      </c>
      <c r="D12" s="16">
        <v>52.636640101931654</v>
      </c>
      <c r="E12" s="16">
        <v>87.236906951305997</v>
      </c>
      <c r="F12" s="16">
        <v>100.01442429050522</v>
      </c>
      <c r="G12" s="16">
        <v>228.49879196567019</v>
      </c>
      <c r="H12" s="16">
        <v>255.94701477287754</v>
      </c>
      <c r="I12" s="16">
        <v>285.22000000000003</v>
      </c>
      <c r="J12" s="16">
        <v>428.82</v>
      </c>
      <c r="K12" s="16">
        <v>469.43</v>
      </c>
      <c r="L12" s="16">
        <v>472.67</v>
      </c>
      <c r="M12" s="16">
        <v>464.76</v>
      </c>
      <c r="N12" s="16">
        <v>443.2595</v>
      </c>
      <c r="O12" s="16">
        <v>444.82949000000002</v>
      </c>
      <c r="P12" s="16">
        <v>246.82</v>
      </c>
      <c r="Q12" s="16">
        <v>220.96681000000001</v>
      </c>
      <c r="R12" s="16">
        <v>178.16435000000001</v>
      </c>
      <c r="S12" s="16">
        <v>151.20972</v>
      </c>
      <c r="T12" s="16">
        <v>90.809719999999999</v>
      </c>
      <c r="U12" s="16">
        <v>147.87176000000002</v>
      </c>
      <c r="V12" s="16">
        <v>165.60176000000001</v>
      </c>
      <c r="W12" s="40">
        <v>164.47314</v>
      </c>
      <c r="X12" s="40">
        <v>123.3775</v>
      </c>
      <c r="Y12" s="40">
        <v>129.13809000000001</v>
      </c>
    </row>
    <row r="13" spans="1:25" s="6" customFormat="1" ht="20.100000000000001" customHeight="1" x14ac:dyDescent="0.2">
      <c r="A13" s="7" t="s">
        <v>18</v>
      </c>
      <c r="B13" s="16">
        <v>1427.2234442801678</v>
      </c>
      <c r="C13" s="16">
        <v>932.87896818241927</v>
      </c>
      <c r="D13" s="16">
        <v>764.37921459738197</v>
      </c>
      <c r="E13" s="16">
        <v>1105.3514117774332</v>
      </c>
      <c r="F13" s="16">
        <v>1333.5737381750869</v>
      </c>
      <c r="G13" s="16">
        <v>1526.3002896878343</v>
      </c>
      <c r="H13" s="16">
        <v>1926.1897034606277</v>
      </c>
      <c r="I13" s="16">
        <v>2051.64</v>
      </c>
      <c r="J13" s="16">
        <v>2430.0300000000002</v>
      </c>
      <c r="K13" s="16">
        <v>2586.5</v>
      </c>
      <c r="L13" s="16">
        <v>2441.85</v>
      </c>
      <c r="M13" s="16">
        <v>2762.43</v>
      </c>
      <c r="N13" s="16">
        <v>2924.65542</v>
      </c>
      <c r="O13" s="16">
        <v>2684.45</v>
      </c>
      <c r="P13" s="16">
        <v>2942.38</v>
      </c>
      <c r="Q13" s="16">
        <v>3256.8397099999997</v>
      </c>
      <c r="R13" s="16">
        <v>2922.9594499999998</v>
      </c>
      <c r="S13" s="16">
        <v>2379.4296800000002</v>
      </c>
      <c r="T13" s="16">
        <v>1773.11159</v>
      </c>
      <c r="U13" s="16">
        <v>2247.8998799999999</v>
      </c>
      <c r="V13" s="16">
        <v>3074.8103299999998</v>
      </c>
      <c r="W13" s="41">
        <v>1648.3761500000001</v>
      </c>
      <c r="X13" s="41">
        <v>1667.82572</v>
      </c>
      <c r="Y13" s="41">
        <v>1772.2758799999999</v>
      </c>
    </row>
    <row r="14" spans="1:25" s="6" customFormat="1" ht="20.100000000000001" customHeight="1" x14ac:dyDescent="0.2">
      <c r="A14" s="9" t="s">
        <v>19</v>
      </c>
      <c r="B14" s="17">
        <f t="shared" ref="B14:K14" si="3">SUM(B12:B13)</f>
        <v>1477.3959347541258</v>
      </c>
      <c r="C14" s="17">
        <f t="shared" si="3"/>
        <v>981.66913081629468</v>
      </c>
      <c r="D14" s="17">
        <f t="shared" si="3"/>
        <v>817.01585469931365</v>
      </c>
      <c r="E14" s="17">
        <f t="shared" si="3"/>
        <v>1192.5883187287393</v>
      </c>
      <c r="F14" s="17">
        <f t="shared" si="3"/>
        <v>1433.5881624655922</v>
      </c>
      <c r="G14" s="17">
        <f t="shared" si="3"/>
        <v>1754.7990816535043</v>
      </c>
      <c r="H14" s="17">
        <f t="shared" si="3"/>
        <v>2182.1367182335052</v>
      </c>
      <c r="I14" s="17">
        <f t="shared" si="3"/>
        <v>2336.8599999999997</v>
      </c>
      <c r="J14" s="17">
        <f t="shared" si="3"/>
        <v>2858.8500000000004</v>
      </c>
      <c r="K14" s="17">
        <f t="shared" si="3"/>
        <v>3055.93</v>
      </c>
      <c r="L14" s="17">
        <f t="shared" ref="L14:T14" si="4">SUM(L12:L13)</f>
        <v>2914.52</v>
      </c>
      <c r="M14" s="17">
        <f t="shared" si="4"/>
        <v>3227.1899999999996</v>
      </c>
      <c r="N14" s="17">
        <f t="shared" si="4"/>
        <v>3367.9149200000002</v>
      </c>
      <c r="O14" s="17">
        <f t="shared" si="4"/>
        <v>3129.2794899999999</v>
      </c>
      <c r="P14" s="17">
        <f t="shared" si="4"/>
        <v>3189.2000000000003</v>
      </c>
      <c r="Q14" s="17">
        <f t="shared" si="4"/>
        <v>3477.8065199999996</v>
      </c>
      <c r="R14" s="17">
        <f t="shared" si="4"/>
        <v>3101.1237999999998</v>
      </c>
      <c r="S14" s="17">
        <f t="shared" si="4"/>
        <v>2530.6394</v>
      </c>
      <c r="T14" s="17">
        <f t="shared" si="4"/>
        <v>1863.9213099999999</v>
      </c>
      <c r="U14" s="17">
        <f t="shared" ref="U14:V14" si="5">SUM(U12:U13)</f>
        <v>2395.7716399999999</v>
      </c>
      <c r="V14" s="17">
        <f t="shared" si="5"/>
        <v>3240.4120899999998</v>
      </c>
      <c r="W14" s="39">
        <f>SUM(W12:W13)</f>
        <v>1812.8492900000001</v>
      </c>
      <c r="X14" s="39">
        <f>SUM(X12:X13)</f>
        <v>1791.2032200000001</v>
      </c>
      <c r="Y14" s="39">
        <f>SUM(Y12:Y13)</f>
        <v>1901.4139699999998</v>
      </c>
    </row>
    <row r="15" spans="1:25" s="11" customFormat="1" ht="20.100000000000001" customHeight="1" x14ac:dyDescent="0.2">
      <c r="A15" s="10" t="s">
        <v>20</v>
      </c>
      <c r="B15" s="18">
        <f t="shared" ref="B15:K15" si="6">SUM(B14,B11)</f>
        <v>26725.018931881292</v>
      </c>
      <c r="C15" s="18">
        <f t="shared" si="6"/>
        <v>23649.417619270855</v>
      </c>
      <c r="D15" s="18">
        <f t="shared" si="6"/>
        <v>23360.408928635825</v>
      </c>
      <c r="E15" s="18">
        <f t="shared" si="6"/>
        <v>24612.076737225492</v>
      </c>
      <c r="F15" s="18">
        <f t="shared" si="6"/>
        <v>26008.113663409182</v>
      </c>
      <c r="G15" s="18">
        <f t="shared" si="6"/>
        <v>27051.879364850411</v>
      </c>
      <c r="H15" s="18">
        <f t="shared" si="6"/>
        <v>28580.872188765883</v>
      </c>
      <c r="I15" s="18">
        <f t="shared" si="6"/>
        <v>30268.440000000002</v>
      </c>
      <c r="J15" s="18">
        <f t="shared" si="6"/>
        <v>33962.85</v>
      </c>
      <c r="K15" s="18">
        <f t="shared" si="6"/>
        <v>35600.6</v>
      </c>
      <c r="L15" s="18">
        <f t="shared" ref="L15:T15" si="7">SUM(L11,L14)</f>
        <v>35146.019999999997</v>
      </c>
      <c r="M15" s="18">
        <f t="shared" si="7"/>
        <v>37245.03</v>
      </c>
      <c r="N15" s="18">
        <f t="shared" si="7"/>
        <v>38335.389810000008</v>
      </c>
      <c r="O15" s="18">
        <f t="shared" si="7"/>
        <v>39020.475460000001</v>
      </c>
      <c r="P15" s="18">
        <f t="shared" si="7"/>
        <v>43330.509999999995</v>
      </c>
      <c r="Q15" s="18">
        <f t="shared" si="7"/>
        <v>55675.223409999999</v>
      </c>
      <c r="R15" s="18">
        <f t="shared" si="7"/>
        <v>53712.008479999997</v>
      </c>
      <c r="S15" s="18">
        <f t="shared" si="7"/>
        <v>49448.407109999993</v>
      </c>
      <c r="T15" s="18">
        <f t="shared" si="7"/>
        <v>44539.897989999998</v>
      </c>
      <c r="U15" s="18">
        <f t="shared" ref="U15:V15" si="8">SUM(U11,U14)</f>
        <v>48097.426249999997</v>
      </c>
      <c r="V15" s="18">
        <f t="shared" si="8"/>
        <v>45826.6505692789</v>
      </c>
      <c r="W15" s="42">
        <f>SUM(W11,W14)</f>
        <v>39541.337219999994</v>
      </c>
      <c r="X15" s="42">
        <f>SUM(X11,X14)</f>
        <v>38462.980860000003</v>
      </c>
      <c r="Y15" s="42">
        <f>SUM(Y11,Y14)</f>
        <v>38105.09491</v>
      </c>
    </row>
    <row r="16" spans="1:25" s="6" customFormat="1" ht="20.100000000000001" customHeight="1" x14ac:dyDescent="0.2">
      <c r="A16" s="7" t="s">
        <v>21</v>
      </c>
      <c r="B16" s="16">
        <v>280.2819948793769</v>
      </c>
      <c r="C16" s="16">
        <v>452.30968951714686</v>
      </c>
      <c r="D16" s="16">
        <v>542.49155577993338</v>
      </c>
      <c r="E16" s="16">
        <v>233.64345557919538</v>
      </c>
      <c r="F16" s="16">
        <v>681.83020206026947</v>
      </c>
      <c r="G16" s="16">
        <v>798.47463127907395</v>
      </c>
      <c r="H16" s="16">
        <v>1109.5945572343828</v>
      </c>
      <c r="I16" s="16">
        <v>1436.95</v>
      </c>
      <c r="J16" s="16">
        <v>798.5</v>
      </c>
      <c r="K16" s="16">
        <v>1001.14</v>
      </c>
      <c r="L16" s="16">
        <v>1040.5999999999999</v>
      </c>
      <c r="M16" s="16">
        <v>1306.27</v>
      </c>
      <c r="N16" s="16">
        <v>2431.4666999999999</v>
      </c>
      <c r="O16" s="16">
        <v>3144.41</v>
      </c>
      <c r="P16" s="16">
        <v>2567.11</v>
      </c>
      <c r="Q16" s="16">
        <v>1653.10097</v>
      </c>
      <c r="R16" s="16">
        <v>1845.25991</v>
      </c>
      <c r="S16" s="16">
        <v>1396.47945</v>
      </c>
      <c r="T16" s="16">
        <v>1035.6024300000001</v>
      </c>
      <c r="U16" s="16">
        <v>1351.0381299999999</v>
      </c>
      <c r="V16" s="16">
        <v>647.92174</v>
      </c>
      <c r="W16" s="40">
        <v>563.61141999999995</v>
      </c>
      <c r="X16" s="40">
        <v>552.20608000000004</v>
      </c>
      <c r="Y16" s="40">
        <v>664.30709000000002</v>
      </c>
    </row>
    <row r="17" spans="1:25" s="6" customFormat="1" ht="20.100000000000001" customHeight="1" x14ac:dyDescent="0.2">
      <c r="A17" s="7" t="s">
        <v>22</v>
      </c>
      <c r="B17" s="16">
        <v>218.25754570697055</v>
      </c>
      <c r="C17" s="16">
        <v>100.36902143209164</v>
      </c>
      <c r="D17" s="16">
        <v>90.758837882994968</v>
      </c>
      <c r="E17" s="16">
        <v>90.758837882994968</v>
      </c>
      <c r="F17" s="16">
        <v>90.229947231137231</v>
      </c>
      <c r="G17" s="16">
        <v>96.246078396018902</v>
      </c>
      <c r="H17" s="16">
        <v>91.14348562980058</v>
      </c>
      <c r="I17" s="16">
        <v>108.29</v>
      </c>
      <c r="J17" s="16">
        <v>116.26</v>
      </c>
      <c r="K17" s="16">
        <v>191.27</v>
      </c>
      <c r="L17" s="16">
        <v>167.88</v>
      </c>
      <c r="M17" s="16">
        <v>309.39999999999998</v>
      </c>
      <c r="N17" s="16">
        <v>360.82182</v>
      </c>
      <c r="O17" s="16">
        <v>390.15532000000002</v>
      </c>
      <c r="P17" s="16">
        <v>365.67</v>
      </c>
      <c r="Q17" s="16">
        <v>343.94281999999998</v>
      </c>
      <c r="R17" s="16">
        <v>197.22699</v>
      </c>
      <c r="S17" s="16">
        <v>299.43</v>
      </c>
      <c r="T17" s="16">
        <v>241.374</v>
      </c>
      <c r="U17" s="16">
        <v>258.66807999999997</v>
      </c>
      <c r="V17" s="16">
        <v>254.14614</v>
      </c>
      <c r="W17" s="41">
        <v>151.56509</v>
      </c>
      <c r="X17" s="41">
        <v>120.85298</v>
      </c>
      <c r="Y17" s="41">
        <v>72.556079999999994</v>
      </c>
    </row>
    <row r="18" spans="1:25" s="6" customFormat="1" ht="20.100000000000001" customHeight="1" x14ac:dyDescent="0.2">
      <c r="A18" s="9" t="s">
        <v>23</v>
      </c>
      <c r="B18" s="17">
        <f t="shared" ref="B18:K18" si="9">SUM(B16:B17)</f>
        <v>498.53954058634747</v>
      </c>
      <c r="C18" s="17">
        <f t="shared" si="9"/>
        <v>552.67871094923851</v>
      </c>
      <c r="D18" s="17">
        <f t="shared" si="9"/>
        <v>633.25039366292833</v>
      </c>
      <c r="E18" s="17">
        <f t="shared" si="9"/>
        <v>324.40229346219036</v>
      </c>
      <c r="F18" s="17">
        <f t="shared" si="9"/>
        <v>772.06014929140667</v>
      </c>
      <c r="G18" s="17">
        <f t="shared" si="9"/>
        <v>894.72070967509285</v>
      </c>
      <c r="H18" s="17">
        <f t="shared" si="9"/>
        <v>1200.7380428641834</v>
      </c>
      <c r="I18" s="17">
        <f t="shared" si="9"/>
        <v>1545.24</v>
      </c>
      <c r="J18" s="17">
        <f t="shared" si="9"/>
        <v>914.76</v>
      </c>
      <c r="K18" s="17">
        <f t="shared" si="9"/>
        <v>1192.4100000000001</v>
      </c>
      <c r="L18" s="17">
        <f t="shared" ref="L18:T18" si="10">SUM(L16:L17)</f>
        <v>1208.48</v>
      </c>
      <c r="M18" s="17">
        <f t="shared" si="10"/>
        <v>1615.67</v>
      </c>
      <c r="N18" s="17">
        <f t="shared" si="10"/>
        <v>2792.2885200000001</v>
      </c>
      <c r="O18" s="17">
        <f t="shared" si="10"/>
        <v>3534.5653199999997</v>
      </c>
      <c r="P18" s="17">
        <f t="shared" si="10"/>
        <v>2932.78</v>
      </c>
      <c r="Q18" s="17">
        <f t="shared" si="10"/>
        <v>1997.0437899999999</v>
      </c>
      <c r="R18" s="17">
        <f t="shared" si="10"/>
        <v>2042.4868999999999</v>
      </c>
      <c r="S18" s="17">
        <f t="shared" si="10"/>
        <v>1695.9094500000001</v>
      </c>
      <c r="T18" s="17">
        <f t="shared" si="10"/>
        <v>1276.9764300000002</v>
      </c>
      <c r="U18" s="17">
        <f t="shared" ref="U18:V18" si="11">SUM(U16:U17)</f>
        <v>1609.7062099999998</v>
      </c>
      <c r="V18" s="17">
        <f t="shared" si="11"/>
        <v>902.06788000000006</v>
      </c>
      <c r="W18" s="43">
        <f>SUM(W16:W17)</f>
        <v>715.17651000000001</v>
      </c>
      <c r="X18" s="43">
        <f>SUM(X16:X17)</f>
        <v>673.05906000000004</v>
      </c>
      <c r="Y18" s="43">
        <f>SUM(Y16:Y17)</f>
        <v>736.86316999999997</v>
      </c>
    </row>
    <row r="19" spans="1:25" s="13" customFormat="1" ht="23.1" customHeight="1" x14ac:dyDescent="0.25">
      <c r="A19" s="12" t="s">
        <v>24</v>
      </c>
      <c r="B19" s="18">
        <f t="shared" ref="B19:K19" si="12">SUM(B18,B15)</f>
        <v>27223.558472467641</v>
      </c>
      <c r="C19" s="18">
        <f t="shared" si="12"/>
        <v>24202.096330220094</v>
      </c>
      <c r="D19" s="18">
        <f t="shared" si="12"/>
        <v>23993.659322298754</v>
      </c>
      <c r="E19" s="18">
        <f t="shared" si="12"/>
        <v>24936.479030687682</v>
      </c>
      <c r="F19" s="18">
        <f t="shared" si="12"/>
        <v>26780.173812700588</v>
      </c>
      <c r="G19" s="18">
        <f t="shared" si="12"/>
        <v>27946.600074525504</v>
      </c>
      <c r="H19" s="18">
        <f t="shared" si="12"/>
        <v>29781.610231630068</v>
      </c>
      <c r="I19" s="18">
        <f t="shared" si="12"/>
        <v>31813.680000000004</v>
      </c>
      <c r="J19" s="18">
        <f t="shared" si="12"/>
        <v>34877.61</v>
      </c>
      <c r="K19" s="18">
        <f t="shared" si="12"/>
        <v>36793.01</v>
      </c>
      <c r="L19" s="18">
        <f t="shared" ref="L19:T19" si="13">SUM(L15,L18)</f>
        <v>36354.5</v>
      </c>
      <c r="M19" s="18">
        <f t="shared" si="13"/>
        <v>38860.699999999997</v>
      </c>
      <c r="N19" s="18">
        <f t="shared" si="13"/>
        <v>41127.67833000001</v>
      </c>
      <c r="O19" s="18">
        <f t="shared" si="13"/>
        <v>42555.040780000003</v>
      </c>
      <c r="P19" s="18">
        <f t="shared" si="13"/>
        <v>46263.289999999994</v>
      </c>
      <c r="Q19" s="18">
        <f t="shared" si="13"/>
        <v>57672.267200000002</v>
      </c>
      <c r="R19" s="18">
        <f t="shared" si="13"/>
        <v>55754.495379999993</v>
      </c>
      <c r="S19" s="18">
        <f t="shared" si="13"/>
        <v>51144.316559999992</v>
      </c>
      <c r="T19" s="18">
        <f t="shared" si="13"/>
        <v>45816.87442</v>
      </c>
      <c r="U19" s="18">
        <f t="shared" ref="U19:V19" si="14">SUM(U15,U18)</f>
        <v>49707.132459999993</v>
      </c>
      <c r="V19" s="18">
        <f t="shared" si="14"/>
        <v>46728.718449278902</v>
      </c>
      <c r="W19" s="42">
        <f>SUM(W15,W18)</f>
        <v>40256.513729999991</v>
      </c>
      <c r="X19" s="42">
        <f>SUM(X15,X18)</f>
        <v>39136.039920000003</v>
      </c>
      <c r="Y19" s="42">
        <f>SUM(Y15,Y18)</f>
        <v>38841.958079999997</v>
      </c>
    </row>
    <row r="20" spans="1:25" s="13" customFormat="1" ht="23.1" customHeight="1" x14ac:dyDescent="0.25">
      <c r="A20" s="7"/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T20" s="3"/>
      <c r="U20" s="28"/>
      <c r="V20" s="28"/>
    </row>
    <row r="21" spans="1:25" ht="14.25" x14ac:dyDescent="0.2">
      <c r="A21" s="14" t="s">
        <v>25</v>
      </c>
      <c r="B21" s="15"/>
      <c r="T21" s="3"/>
      <c r="U21" s="28"/>
      <c r="V21" s="28"/>
    </row>
    <row r="22" spans="1:25" x14ac:dyDescent="0.15">
      <c r="A22" s="21" t="s">
        <v>30</v>
      </c>
      <c r="T22" s="29"/>
      <c r="U22" s="29"/>
      <c r="V22" s="29"/>
    </row>
    <row r="23" spans="1:25" x14ac:dyDescent="0.2">
      <c r="T23" s="3"/>
      <c r="U23" s="3"/>
      <c r="V23" s="3"/>
    </row>
    <row r="24" spans="1:25" x14ac:dyDescent="0.2">
      <c r="T24" s="3"/>
      <c r="U24" s="3"/>
      <c r="V24" s="3"/>
    </row>
  </sheetData>
  <phoneticPr fontId="0" type="noConversion"/>
  <printOptions horizontalCentered="1"/>
  <pageMargins left="0.75" right="0.75" top="0.39370078740157483" bottom="1" header="0" footer="0"/>
  <pageSetup paperSize="9" scale="99" orientation="landscape" horizontalDpi="4294967292" verticalDpi="3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StartDate xmlns="http://schemas.microsoft.com/sharepoint/v3" xsi:nil="true"/>
    <PublishingExpiration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7187D94-6C92-4DCA-81C1-F7725D756116}"/>
</file>

<file path=customXml/itemProps2.xml><?xml version="1.0" encoding="utf-8"?>
<ds:datastoreItem xmlns:ds="http://schemas.openxmlformats.org/officeDocument/2006/customXml" ds:itemID="{5FB48DCC-DD04-4E8D-A682-FAE749389EE1}"/>
</file>

<file path=customXml/itemProps3.xml><?xml version="1.0" encoding="utf-8"?>
<ds:datastoreItem xmlns:ds="http://schemas.openxmlformats.org/officeDocument/2006/customXml" ds:itemID="{9C710BA7-CD64-4D9A-9110-04BF422E869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Estadística</vt:lpstr>
      <vt:lpstr>41</vt:lpstr>
      <vt:lpstr>42</vt:lpstr>
      <vt:lpstr>'41'!Área_de_impresión</vt:lpstr>
      <vt:lpstr>'42'!Área_de_impresión</vt:lpstr>
      <vt:lpstr>Estadística!Área_de_impresión</vt:lpstr>
    </vt:vector>
  </TitlesOfParts>
  <Company>IGAE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JIQ</dc:creator>
  <cp:lastModifiedBy>Pinazo Peral, Manuel</cp:lastModifiedBy>
  <cp:lastPrinted>2018-07-13T07:31:18Z</cp:lastPrinted>
  <dcterms:created xsi:type="dcterms:W3CDTF">2003-06-18T15:58:15Z</dcterms:created>
  <dcterms:modified xsi:type="dcterms:W3CDTF">2018-07-30T09:49:44Z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ategorizacion">
    <vt:lpwstr>22;#Estadísticas:Presupuestos Generales del Estado|55e9f50c-0a1f-42de-ba43-43fd057afb43</vt:lpwstr>
  </property>
  <property fmtid="{D5CDD505-2E9C-101B-9397-08002B2CF9AE}" pid="3" name="ContentTypeId">
    <vt:lpwstr>0x010100D36617A13DB0DF45BE15055EE67E0793</vt:lpwstr>
  </property>
  <property fmtid="{D5CDD505-2E9C-101B-9397-08002B2CF9AE}" pid="4" name="Order">
    <vt:r8>19800</vt:r8>
  </property>
</Properties>
</file>