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5" yWindow="2775" windowWidth="17520" windowHeight="13200" tabRatio="500" activeTab="0"/>
  </bookViews>
  <sheets>
    <sheet name="indice" sheetId="1" r:id="rId1"/>
    <sheet name="1. Extensión series del INE" sheetId="2" r:id="rId2"/>
    <sheet name="2. serie final enlazada" sheetId="3" r:id="rId3"/>
  </sheets>
  <definedNames/>
  <calcPr fullCalcOnLoad="1"/>
</workbook>
</file>

<file path=xl/sharedStrings.xml><?xml version="1.0" encoding="utf-8"?>
<sst xmlns="http://schemas.openxmlformats.org/spreadsheetml/2006/main" count="225" uniqueCount="68">
  <si>
    <t>3. Series históricas H3 extendidas, 1964-2009</t>
  </si>
  <si>
    <t>2. Correcciones a las series H3 del INE</t>
  </si>
  <si>
    <t>1964 a 2001</t>
  </si>
  <si>
    <t>1964-77</t>
  </si>
  <si>
    <t>1964-1980</t>
  </si>
  <si>
    <t>1964 a 2004</t>
  </si>
  <si>
    <t>hoja 2: SERIE FINAL ENLAZADA</t>
  </si>
  <si>
    <t>1964 a 2010</t>
  </si>
  <si>
    <t>1964 a 2009</t>
  </si>
  <si>
    <t>Correcciones a la serie de pob16+</t>
  </si>
  <si>
    <t>por incorporación de Ceuta y Melilla</t>
  </si>
  <si>
    <t>corecciones a la serie de ocupados</t>
  </si>
  <si>
    <t>Ceuta y Melila</t>
  </si>
  <si>
    <t>nueva estratificación 1985T1</t>
  </si>
  <si>
    <t>renovación seccionado 95-96</t>
  </si>
  <si>
    <t>nuevo cuestionario 1972</t>
  </si>
  <si>
    <t>nuevo cuestionario 1987</t>
  </si>
  <si>
    <t>nuevo cuestionario 1999</t>
  </si>
  <si>
    <t>cambios metodológicos 2005</t>
  </si>
  <si>
    <t xml:space="preserve">  total correcciones</t>
  </si>
  <si>
    <t>correcciones a la serie de parados</t>
  </si>
  <si>
    <t>3. Otras series de interés</t>
  </si>
  <si>
    <t>% de los ocupados que declara un segundo empleo</t>
  </si>
  <si>
    <t>%SEGEMP</t>
  </si>
  <si>
    <t>horas medias semanales trabajadas por todos los ocupados</t>
  </si>
  <si>
    <t>ocupados 14+</t>
  </si>
  <si>
    <t>ocupados 14 y 15</t>
  </si>
  <si>
    <t>HMSEM</t>
  </si>
  <si>
    <t>nueva definición paro</t>
  </si>
  <si>
    <t>correcciones a la serie de población 16+</t>
  </si>
  <si>
    <t>correcciones a la serie de ocupados</t>
  </si>
  <si>
    <t>VARIABLES INCLUIDAS</t>
  </si>
  <si>
    <t>unidades</t>
  </si>
  <si>
    <t>período</t>
  </si>
  <si>
    <t>POB16+</t>
  </si>
  <si>
    <t>poblacion de 16 años de edad o más</t>
  </si>
  <si>
    <t>miles de personas</t>
  </si>
  <si>
    <t>ACT</t>
  </si>
  <si>
    <t>activos</t>
  </si>
  <si>
    <t>OCUP</t>
  </si>
  <si>
    <t>ocupados</t>
  </si>
  <si>
    <t>PAR</t>
  </si>
  <si>
    <t>parados</t>
  </si>
  <si>
    <t>INACT</t>
  </si>
  <si>
    <t>inactivos</t>
  </si>
  <si>
    <t>MILI</t>
  </si>
  <si>
    <t>población contada aparte*</t>
  </si>
  <si>
    <t>* población que está haciendo el servicio miliitar o el servicio social sustitutorio</t>
  </si>
  <si>
    <t xml:space="preserve">INDICE DE CONTENIDOS </t>
  </si>
  <si>
    <t>hoja 1. EXTENSIÓN DE LAS SERIES HISTÓRICAS DEL INE</t>
  </si>
  <si>
    <t>activos 16+</t>
  </si>
  <si>
    <t>ocupados 16+</t>
  </si>
  <si>
    <t>parados 16+</t>
  </si>
  <si>
    <t>inactivos 16+</t>
  </si>
  <si>
    <t>población, ocupados y parados de 14 y 15 años de edad</t>
  </si>
  <si>
    <t>POB14-15</t>
  </si>
  <si>
    <t>poblacion de 14 y 15 años de edad</t>
  </si>
  <si>
    <t>OCUP14-15</t>
  </si>
  <si>
    <t>ocupados de 14 y 15 años de edad</t>
  </si>
  <si>
    <t>PAR14-15</t>
  </si>
  <si>
    <t>parados de 14 y 15 años de edad</t>
  </si>
  <si>
    <t>1. Primera serie histórica del INE o serie H1 extendida</t>
  </si>
  <si>
    <t>2. Segunda serie histórica del INE o serie H2 extendida</t>
  </si>
  <si>
    <t>3. Tercera serie histórica del INE o serie H3 extendida</t>
  </si>
  <si>
    <t>1. Serie final enlazada obtenida a partir de la serie H3 del INE</t>
  </si>
  <si>
    <t>2. Correcciones a la serie H3 del INE</t>
  </si>
  <si>
    <t>1. Series H1 extendidas, 1964-2001 = series corregidas de Mas et al (pasadas a 16+) + serie H1 original para 1977 y años posteriores</t>
  </si>
  <si>
    <t>2. Series históricas H2 (series reponderadas) extendidas, 1964-2004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</si>
</sst>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"/>
    <numFmt numFmtId="179" formatCode="0.0"/>
    <numFmt numFmtId="180" formatCode="#,##0.0000000000"/>
    <numFmt numFmtId="181" formatCode="0.0%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11" borderId="1" applyNumberFormat="0" applyAlignment="0" applyProtection="0"/>
    <xf numFmtId="0" fontId="18" fillId="13" borderId="2" applyNumberFormat="0" applyAlignment="0" applyProtection="0"/>
    <xf numFmtId="0" fontId="17" fillId="0" borderId="3" applyNumberFormat="0" applyFill="0" applyAlignment="0" applyProtection="0"/>
    <xf numFmtId="0" fontId="11" fillId="1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4" fillId="3" borderId="1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20" borderId="7" applyNumberFormat="0" applyFont="0" applyAlignment="0" applyProtection="0"/>
    <xf numFmtId="9" fontId="0" fillId="0" borderId="0" applyFont="0" applyFill="0" applyBorder="0" applyAlignment="0" applyProtection="0"/>
    <xf numFmtId="0" fontId="15" fillId="11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1" borderId="0" xfId="0" applyFont="1" applyFill="1" applyAlignment="1">
      <alignment/>
    </xf>
    <xf numFmtId="0" fontId="0" fillId="21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="125" zoomScaleNormal="125" workbookViewId="0" topLeftCell="A14">
      <selection activeCell="B55" sqref="B55"/>
    </sheetView>
  </sheetViews>
  <sheetFormatPr defaultColWidth="11.00390625" defaultRowHeight="12.75"/>
  <cols>
    <col min="2" max="2" width="31.875" style="0" customWidth="1"/>
    <col min="3" max="3" width="24.625" style="0" customWidth="1"/>
    <col min="4" max="4" width="20.125" style="0" customWidth="1"/>
  </cols>
  <sheetData>
    <row r="3" ht="12.75">
      <c r="B3" s="1" t="s">
        <v>48</v>
      </c>
    </row>
    <row r="6" spans="2:3" ht="12.75">
      <c r="B6" s="2" t="s">
        <v>49</v>
      </c>
      <c r="C6" s="3"/>
    </row>
    <row r="7" ht="12.75">
      <c r="B7" s="1"/>
    </row>
    <row r="8" spans="2:4" ht="12.75">
      <c r="B8" s="4" t="s">
        <v>31</v>
      </c>
      <c r="C8" s="4" t="s">
        <v>32</v>
      </c>
      <c r="D8" s="4" t="s">
        <v>33</v>
      </c>
    </row>
    <row r="9" spans="2:4" ht="12.75">
      <c r="B9" s="4"/>
      <c r="C9" s="4"/>
      <c r="D9" s="4"/>
    </row>
    <row r="10" spans="2:4" ht="12.75">
      <c r="B10" s="4" t="s">
        <v>61</v>
      </c>
      <c r="C10" s="4"/>
      <c r="D10" s="4"/>
    </row>
    <row r="11" spans="1:4" ht="12.75">
      <c r="A11" s="5" t="s">
        <v>34</v>
      </c>
      <c r="B11" t="s">
        <v>35</v>
      </c>
      <c r="C11" t="s">
        <v>36</v>
      </c>
      <c r="D11" t="s">
        <v>2</v>
      </c>
    </row>
    <row r="12" spans="1:4" ht="12.75">
      <c r="A12" s="5" t="s">
        <v>37</v>
      </c>
      <c r="B12" t="s">
        <v>38</v>
      </c>
      <c r="C12" t="s">
        <v>36</v>
      </c>
      <c r="D12" t="s">
        <v>2</v>
      </c>
    </row>
    <row r="13" spans="1:4" ht="12.75">
      <c r="A13" s="5" t="s">
        <v>39</v>
      </c>
      <c r="B13" t="s">
        <v>40</v>
      </c>
      <c r="C13" t="s">
        <v>36</v>
      </c>
      <c r="D13" t="s">
        <v>2</v>
      </c>
    </row>
    <row r="14" spans="1:4" ht="12.75">
      <c r="A14" s="5" t="s">
        <v>41</v>
      </c>
      <c r="B14" t="s">
        <v>42</v>
      </c>
      <c r="C14" t="s">
        <v>36</v>
      </c>
      <c r="D14" t="s">
        <v>2</v>
      </c>
    </row>
    <row r="15" spans="1:4" ht="12.75">
      <c r="A15" s="5" t="s">
        <v>43</v>
      </c>
      <c r="B15" t="s">
        <v>44</v>
      </c>
      <c r="C15" t="s">
        <v>36</v>
      </c>
      <c r="D15" t="s">
        <v>2</v>
      </c>
    </row>
    <row r="16" spans="1:4" ht="12.75">
      <c r="A16" s="5" t="s">
        <v>45</v>
      </c>
      <c r="B16" t="s">
        <v>46</v>
      </c>
      <c r="C16" t="s">
        <v>36</v>
      </c>
      <c r="D16" t="s">
        <v>2</v>
      </c>
    </row>
    <row r="17" ht="12.75">
      <c r="B17" t="s">
        <v>47</v>
      </c>
    </row>
    <row r="19" spans="1:4" ht="12.75">
      <c r="A19" s="5" t="s">
        <v>55</v>
      </c>
      <c r="B19" t="s">
        <v>56</v>
      </c>
      <c r="C19" t="s">
        <v>36</v>
      </c>
      <c r="D19" t="s">
        <v>3</v>
      </c>
    </row>
    <row r="20" spans="1:4" ht="12.75">
      <c r="A20" s="5" t="s">
        <v>57</v>
      </c>
      <c r="B20" t="s">
        <v>58</v>
      </c>
      <c r="C20" t="s">
        <v>36</v>
      </c>
      <c r="D20" t="s">
        <v>4</v>
      </c>
    </row>
    <row r="21" spans="1:4" ht="12.75">
      <c r="A21" s="5" t="s">
        <v>59</v>
      </c>
      <c r="B21" t="s">
        <v>60</v>
      </c>
      <c r="C21" t="s">
        <v>36</v>
      </c>
      <c r="D21" t="s">
        <v>4</v>
      </c>
    </row>
    <row r="24" spans="2:4" ht="12.75">
      <c r="B24" s="4" t="s">
        <v>62</v>
      </c>
      <c r="C24" s="4"/>
      <c r="D24" s="4"/>
    </row>
    <row r="25" spans="1:4" ht="12.75">
      <c r="A25" s="5" t="s">
        <v>34</v>
      </c>
      <c r="B25" t="s">
        <v>35</v>
      </c>
      <c r="C25" t="s">
        <v>36</v>
      </c>
      <c r="D25" t="s">
        <v>5</v>
      </c>
    </row>
    <row r="26" spans="1:4" ht="12.75">
      <c r="A26" s="5" t="s">
        <v>37</v>
      </c>
      <c r="B26" t="s">
        <v>38</v>
      </c>
      <c r="C26" t="s">
        <v>36</v>
      </c>
      <c r="D26" t="s">
        <v>5</v>
      </c>
    </row>
    <row r="27" spans="1:4" ht="12.75">
      <c r="A27" s="5" t="s">
        <v>39</v>
      </c>
      <c r="B27" t="s">
        <v>40</v>
      </c>
      <c r="C27" t="s">
        <v>36</v>
      </c>
      <c r="D27" t="s">
        <v>5</v>
      </c>
    </row>
    <row r="28" spans="1:4" ht="12.75">
      <c r="A28" s="5" t="s">
        <v>41</v>
      </c>
      <c r="B28" t="s">
        <v>42</v>
      </c>
      <c r="C28" t="s">
        <v>36</v>
      </c>
      <c r="D28" t="s">
        <v>5</v>
      </c>
    </row>
    <row r="29" spans="1:4" ht="12.75">
      <c r="A29" s="5" t="s">
        <v>43</v>
      </c>
      <c r="B29" t="s">
        <v>44</v>
      </c>
      <c r="C29" t="s">
        <v>36</v>
      </c>
      <c r="D29" t="s">
        <v>5</v>
      </c>
    </row>
    <row r="30" spans="1:4" ht="12.75">
      <c r="A30" s="5" t="s">
        <v>45</v>
      </c>
      <c r="B30" t="s">
        <v>46</v>
      </c>
      <c r="C30" t="s">
        <v>36</v>
      </c>
      <c r="D30" t="s">
        <v>5</v>
      </c>
    </row>
    <row r="33" spans="2:4" ht="12.75">
      <c r="B33" s="4" t="s">
        <v>63</v>
      </c>
      <c r="C33" s="4"/>
      <c r="D33" s="4"/>
    </row>
    <row r="34" spans="1:4" ht="12.75">
      <c r="A34" s="5" t="s">
        <v>34</v>
      </c>
      <c r="B34" t="s">
        <v>35</v>
      </c>
      <c r="C34" t="s">
        <v>36</v>
      </c>
      <c r="D34" t="s">
        <v>7</v>
      </c>
    </row>
    <row r="35" spans="1:4" ht="12.75">
      <c r="A35" s="5" t="s">
        <v>37</v>
      </c>
      <c r="B35" t="s">
        <v>38</v>
      </c>
      <c r="C35" t="s">
        <v>36</v>
      </c>
      <c r="D35" t="s">
        <v>7</v>
      </c>
    </row>
    <row r="36" spans="1:4" ht="12.75">
      <c r="A36" s="5" t="s">
        <v>39</v>
      </c>
      <c r="B36" t="s">
        <v>40</v>
      </c>
      <c r="C36" t="s">
        <v>36</v>
      </c>
      <c r="D36" t="s">
        <v>7</v>
      </c>
    </row>
    <row r="37" spans="1:4" ht="12.75">
      <c r="A37" s="5" t="s">
        <v>41</v>
      </c>
      <c r="B37" t="s">
        <v>42</v>
      </c>
      <c r="C37" t="s">
        <v>36</v>
      </c>
      <c r="D37" t="s">
        <v>7</v>
      </c>
    </row>
    <row r="38" spans="1:4" ht="12.75">
      <c r="A38" s="5" t="s">
        <v>43</v>
      </c>
      <c r="B38" t="s">
        <v>44</v>
      </c>
      <c r="C38" t="s">
        <v>36</v>
      </c>
      <c r="D38" t="s">
        <v>7</v>
      </c>
    </row>
    <row r="39" spans="1:4" ht="12.75">
      <c r="A39" s="5" t="s">
        <v>45</v>
      </c>
      <c r="B39" t="s">
        <v>46</v>
      </c>
      <c r="C39" t="s">
        <v>36</v>
      </c>
      <c r="D39" t="s">
        <v>7</v>
      </c>
    </row>
    <row r="43" ht="12.75">
      <c r="B43" s="2" t="s">
        <v>6</v>
      </c>
    </row>
    <row r="45" ht="12.75">
      <c r="B45" s="4" t="s">
        <v>64</v>
      </c>
    </row>
    <row r="46" spans="1:4" ht="12.75">
      <c r="A46" s="5" t="s">
        <v>34</v>
      </c>
      <c r="B46" t="s">
        <v>35</v>
      </c>
      <c r="C46" t="s">
        <v>36</v>
      </c>
      <c r="D46" t="s">
        <v>7</v>
      </c>
    </row>
    <row r="47" spans="1:4" ht="12.75">
      <c r="A47" s="5" t="s">
        <v>37</v>
      </c>
      <c r="B47" t="s">
        <v>38</v>
      </c>
      <c r="C47" t="s">
        <v>36</v>
      </c>
      <c r="D47" t="s">
        <v>7</v>
      </c>
    </row>
    <row r="48" spans="1:4" ht="12.75">
      <c r="A48" s="5" t="s">
        <v>39</v>
      </c>
      <c r="B48" t="s">
        <v>40</v>
      </c>
      <c r="C48" t="s">
        <v>36</v>
      </c>
      <c r="D48" t="s">
        <v>7</v>
      </c>
    </row>
    <row r="49" spans="1:4" ht="12.75">
      <c r="A49" s="5" t="s">
        <v>41</v>
      </c>
      <c r="B49" t="s">
        <v>42</v>
      </c>
      <c r="C49" t="s">
        <v>36</v>
      </c>
      <c r="D49" t="s">
        <v>7</v>
      </c>
    </row>
    <row r="50" spans="1:4" ht="12.75">
      <c r="A50" s="5" t="s">
        <v>43</v>
      </c>
      <c r="B50" t="s">
        <v>44</v>
      </c>
      <c r="C50" t="s">
        <v>36</v>
      </c>
      <c r="D50" t="s">
        <v>7</v>
      </c>
    </row>
    <row r="51" spans="1:4" ht="12.75">
      <c r="A51" s="5" t="s">
        <v>45</v>
      </c>
      <c r="B51" t="s">
        <v>46</v>
      </c>
      <c r="C51" t="s">
        <v>36</v>
      </c>
      <c r="D51" t="s">
        <v>7</v>
      </c>
    </row>
    <row r="54" ht="12.75">
      <c r="B54" s="4" t="s">
        <v>65</v>
      </c>
    </row>
    <row r="55" spans="2:4" ht="12.75">
      <c r="B55" t="s">
        <v>29</v>
      </c>
      <c r="C55" t="s">
        <v>36</v>
      </c>
      <c r="D55" t="s">
        <v>8</v>
      </c>
    </row>
    <row r="56" spans="2:4" ht="12.75">
      <c r="B56" t="s">
        <v>30</v>
      </c>
      <c r="C56" t="s">
        <v>36</v>
      </c>
      <c r="D56" t="s">
        <v>8</v>
      </c>
    </row>
    <row r="57" spans="2:4" ht="12.75">
      <c r="B57" t="s">
        <v>20</v>
      </c>
      <c r="C57" t="s">
        <v>36</v>
      </c>
      <c r="D57" t="s">
        <v>8</v>
      </c>
    </row>
    <row r="60" ht="12.75">
      <c r="B60" s="4" t="s">
        <v>21</v>
      </c>
    </row>
    <row r="61" spans="1:4" ht="12.75">
      <c r="A61" s="5" t="s">
        <v>23</v>
      </c>
      <c r="B61" t="s">
        <v>22</v>
      </c>
      <c r="D61" t="s">
        <v>8</v>
      </c>
    </row>
    <row r="62" spans="1:4" ht="12.75">
      <c r="A62" s="5" t="s">
        <v>27</v>
      </c>
      <c r="B62" t="s">
        <v>24</v>
      </c>
      <c r="D62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41"/>
  <sheetViews>
    <sheetView zoomScale="125" zoomScaleNormal="125" workbookViewId="0" topLeftCell="A1">
      <pane xSplit="15765" topLeftCell="S1" activePane="topLeft" state="split"/>
      <selection pane="topLeft" activeCell="B22" sqref="B22"/>
      <selection pane="topRight" activeCell="P14" sqref="P14"/>
    </sheetView>
  </sheetViews>
  <sheetFormatPr defaultColWidth="11.00390625" defaultRowHeight="12.75"/>
  <cols>
    <col min="2" max="2" width="32.375" style="0" customWidth="1"/>
  </cols>
  <sheetData>
    <row r="2" ht="12.75">
      <c r="B2" s="1" t="s">
        <v>66</v>
      </c>
    </row>
    <row r="3" ht="12.75">
      <c r="B3" s="1" t="s">
        <v>36</v>
      </c>
    </row>
    <row r="4" spans="3:40" ht="12.75">
      <c r="C4" s="6">
        <v>1964</v>
      </c>
      <c r="D4" s="6">
        <v>1965</v>
      </c>
      <c r="E4" s="6">
        <v>1966</v>
      </c>
      <c r="F4" s="6">
        <v>1967</v>
      </c>
      <c r="G4" s="6">
        <v>1968</v>
      </c>
      <c r="H4" s="6">
        <v>1969</v>
      </c>
      <c r="I4" s="6">
        <v>1970</v>
      </c>
      <c r="J4" s="6">
        <v>1971</v>
      </c>
      <c r="K4" s="6">
        <v>1972</v>
      </c>
      <c r="L4" s="6">
        <v>1973</v>
      </c>
      <c r="M4" s="6">
        <v>1974</v>
      </c>
      <c r="N4" s="6">
        <v>1975</v>
      </c>
      <c r="O4" s="6">
        <v>1976</v>
      </c>
      <c r="P4" s="6">
        <v>1977</v>
      </c>
      <c r="Q4" s="6">
        <v>1978</v>
      </c>
      <c r="R4" s="6">
        <v>1979</v>
      </c>
      <c r="S4" s="6">
        <v>1980</v>
      </c>
      <c r="T4" s="6">
        <v>1981</v>
      </c>
      <c r="U4" s="6">
        <v>1982</v>
      </c>
      <c r="V4" s="6">
        <v>1983</v>
      </c>
      <c r="W4" s="6">
        <v>1984</v>
      </c>
      <c r="X4" s="6">
        <v>1985</v>
      </c>
      <c r="Y4" s="6">
        <v>1986</v>
      </c>
      <c r="Z4" s="6">
        <v>1987</v>
      </c>
      <c r="AA4" s="6">
        <v>1988</v>
      </c>
      <c r="AB4" s="6">
        <v>1989</v>
      </c>
      <c r="AC4" s="6">
        <v>1990</v>
      </c>
      <c r="AD4" s="6">
        <v>1991</v>
      </c>
      <c r="AE4" s="6">
        <v>1992</v>
      </c>
      <c r="AF4" s="6">
        <v>1993</v>
      </c>
      <c r="AG4" s="6">
        <v>1994</v>
      </c>
      <c r="AH4" s="6">
        <v>1995</v>
      </c>
      <c r="AI4" s="6">
        <v>1996</v>
      </c>
      <c r="AJ4" s="6">
        <v>1997</v>
      </c>
      <c r="AK4" s="6">
        <v>1998</v>
      </c>
      <c r="AL4" s="6">
        <v>1999</v>
      </c>
      <c r="AM4" s="6">
        <v>2000</v>
      </c>
      <c r="AN4" s="6">
        <v>2001</v>
      </c>
    </row>
    <row r="5" spans="1:40" ht="12.75">
      <c r="A5" s="5" t="s">
        <v>34</v>
      </c>
      <c r="B5" t="s">
        <v>35</v>
      </c>
      <c r="C5" s="7">
        <v>22101.41589953266</v>
      </c>
      <c r="D5" s="7">
        <v>22273.034716693655</v>
      </c>
      <c r="E5" s="7">
        <v>22481.48668980815</v>
      </c>
      <c r="F5" s="7">
        <v>22767.37322194843</v>
      </c>
      <c r="G5" s="7">
        <v>23090.38919709565</v>
      </c>
      <c r="H5" s="7">
        <v>23433.761453119823</v>
      </c>
      <c r="I5" s="7">
        <v>23706.396222324925</v>
      </c>
      <c r="J5" s="7">
        <v>23902.4208685085</v>
      </c>
      <c r="K5" s="7">
        <v>24129.192308957063</v>
      </c>
      <c r="L5" s="7">
        <v>24465.370374966198</v>
      </c>
      <c r="M5" s="7">
        <v>24705.799150065468</v>
      </c>
      <c r="N5" s="7">
        <v>24943.92634606841</v>
      </c>
      <c r="O5" s="7">
        <v>25331.626813730352</v>
      </c>
      <c r="P5" s="7">
        <v>25724.725</v>
      </c>
      <c r="Q5" s="8">
        <v>26040.425</v>
      </c>
      <c r="R5" s="8">
        <v>26374.85</v>
      </c>
      <c r="S5" s="8">
        <v>26747.225</v>
      </c>
      <c r="T5" s="8">
        <v>27115.175000000003</v>
      </c>
      <c r="U5" s="8">
        <v>27483.275</v>
      </c>
      <c r="V5" s="8">
        <v>27837.275</v>
      </c>
      <c r="W5" s="8">
        <v>28202.55</v>
      </c>
      <c r="X5" s="8">
        <v>28582.8</v>
      </c>
      <c r="Y5" s="8">
        <v>28907.825</v>
      </c>
      <c r="Z5" s="8">
        <v>29306.775</v>
      </c>
      <c r="AA5" s="8">
        <v>29763.95</v>
      </c>
      <c r="AB5" s="8">
        <v>30173.125</v>
      </c>
      <c r="AC5" s="8">
        <v>30429.725</v>
      </c>
      <c r="AD5" s="8">
        <v>30690.05</v>
      </c>
      <c r="AE5" s="8">
        <v>30989.975</v>
      </c>
      <c r="AF5" s="8">
        <v>31272.35</v>
      </c>
      <c r="AG5" s="8">
        <v>31569.05</v>
      </c>
      <c r="AH5" s="8">
        <v>31880.125</v>
      </c>
      <c r="AI5" s="8">
        <v>32125.15</v>
      </c>
      <c r="AJ5" s="8">
        <v>32345.1</v>
      </c>
      <c r="AK5" s="8">
        <v>32534.05</v>
      </c>
      <c r="AL5" s="8">
        <v>32695.925000000003</v>
      </c>
      <c r="AM5" s="8">
        <v>32830.85</v>
      </c>
      <c r="AN5" s="8">
        <v>32938.75</v>
      </c>
    </row>
    <row r="6" spans="1:40" ht="12.75">
      <c r="A6" s="5" t="s">
        <v>37</v>
      </c>
      <c r="B6" t="s">
        <v>50</v>
      </c>
      <c r="C6" s="7">
        <v>11634.13815019882</v>
      </c>
      <c r="D6" s="7">
        <v>11637.259619326049</v>
      </c>
      <c r="E6" s="7">
        <v>11623.769817391283</v>
      </c>
      <c r="F6" s="7">
        <v>11731.9483848196</v>
      </c>
      <c r="G6" s="7">
        <v>11839.16891726878</v>
      </c>
      <c r="H6" s="7">
        <v>11945.988899935077</v>
      </c>
      <c r="I6" s="7">
        <v>12047.943080509946</v>
      </c>
      <c r="J6" s="7">
        <v>12208.983800537522</v>
      </c>
      <c r="K6" s="7">
        <v>12594.825552074166</v>
      </c>
      <c r="L6" s="7">
        <v>12861.305852898922</v>
      </c>
      <c r="M6" s="7">
        <v>12974.310191797467</v>
      </c>
      <c r="N6" s="7">
        <v>12891.214531312808</v>
      </c>
      <c r="O6" s="7">
        <v>12951.713130993252</v>
      </c>
      <c r="P6" s="7">
        <v>13004.275</v>
      </c>
      <c r="Q6" s="8">
        <v>13010.05</v>
      </c>
      <c r="R6" s="8">
        <v>13034.325</v>
      </c>
      <c r="S6" s="8">
        <v>13044.9</v>
      </c>
      <c r="T6" s="8">
        <v>13084.25</v>
      </c>
      <c r="U6" s="8">
        <v>13237</v>
      </c>
      <c r="V6" s="8">
        <v>13384.95</v>
      </c>
      <c r="W6" s="8">
        <v>13471.425</v>
      </c>
      <c r="X6" s="8">
        <v>13579.65</v>
      </c>
      <c r="Y6" s="8">
        <v>13813.775</v>
      </c>
      <c r="Z6" s="8">
        <v>14306.65</v>
      </c>
      <c r="AA6" s="8">
        <v>14620.575</v>
      </c>
      <c r="AB6" s="8">
        <v>14819.1</v>
      </c>
      <c r="AC6" s="8">
        <v>15019.925</v>
      </c>
      <c r="AD6" s="8">
        <v>15073.125</v>
      </c>
      <c r="AE6" s="8">
        <v>15154.775000000001</v>
      </c>
      <c r="AF6" s="8">
        <v>15318.85</v>
      </c>
      <c r="AG6" s="8">
        <v>15468.25</v>
      </c>
      <c r="AH6" s="8">
        <v>15625.4</v>
      </c>
      <c r="AI6" s="8">
        <v>15936.05</v>
      </c>
      <c r="AJ6" s="8">
        <v>16121</v>
      </c>
      <c r="AK6" s="8">
        <v>16265.2</v>
      </c>
      <c r="AL6" s="8">
        <v>16422.95</v>
      </c>
      <c r="AM6" s="8">
        <v>16844.125</v>
      </c>
      <c r="AN6" s="8">
        <v>16981.525</v>
      </c>
    </row>
    <row r="7" spans="1:40" ht="12.75">
      <c r="A7" s="5" t="s">
        <v>39</v>
      </c>
      <c r="B7" t="s">
        <v>51</v>
      </c>
      <c r="C7" s="7">
        <v>11441.465480857716</v>
      </c>
      <c r="D7" s="7">
        <v>11465.41481639409</v>
      </c>
      <c r="E7" s="7">
        <v>11524.930841504982</v>
      </c>
      <c r="F7" s="7">
        <v>11631.31506450116</v>
      </c>
      <c r="G7" s="7">
        <v>11731.899461019417</v>
      </c>
      <c r="H7" s="7">
        <v>11849.69033704193</v>
      </c>
      <c r="I7" s="7">
        <v>11935.261672891193</v>
      </c>
      <c r="J7" s="7">
        <v>12050.366334437766</v>
      </c>
      <c r="K7" s="7">
        <v>12381.31236819129</v>
      </c>
      <c r="L7" s="7">
        <v>12588.501961946098</v>
      </c>
      <c r="M7" s="7">
        <v>12658.268465730103</v>
      </c>
      <c r="N7" s="7">
        <v>12428.7163891292</v>
      </c>
      <c r="O7" s="7">
        <v>12365.10583150616</v>
      </c>
      <c r="P7" s="7">
        <v>12328.324999999999</v>
      </c>
      <c r="Q7" s="8">
        <v>12103.224999999999</v>
      </c>
      <c r="R7" s="8">
        <v>11911.625</v>
      </c>
      <c r="S7" s="8">
        <v>11557.1</v>
      </c>
      <c r="T7" s="8">
        <v>11230.55</v>
      </c>
      <c r="U7" s="8">
        <v>11116.55</v>
      </c>
      <c r="V7" s="8">
        <v>11044.425</v>
      </c>
      <c r="W7" s="8">
        <v>10743.2</v>
      </c>
      <c r="X7" s="8">
        <v>10641.1</v>
      </c>
      <c r="Y7" s="8">
        <v>10880.85</v>
      </c>
      <c r="Z7" s="8">
        <v>11368.9</v>
      </c>
      <c r="AA7" s="8">
        <v>11772.675</v>
      </c>
      <c r="AB7" s="8">
        <v>12258.274999999998</v>
      </c>
      <c r="AC7" s="8">
        <v>12578.775000000001</v>
      </c>
      <c r="AD7" s="8">
        <v>12609.4</v>
      </c>
      <c r="AE7" s="8">
        <v>12366.25</v>
      </c>
      <c r="AF7" s="8">
        <v>11837.55</v>
      </c>
      <c r="AG7" s="8">
        <v>11730.125</v>
      </c>
      <c r="AH7" s="8">
        <v>12041.875</v>
      </c>
      <c r="AI7" s="8">
        <v>12396</v>
      </c>
      <c r="AJ7" s="8">
        <v>12764.55</v>
      </c>
      <c r="AK7" s="8">
        <v>13204.85</v>
      </c>
      <c r="AL7" s="8">
        <v>13817.45</v>
      </c>
      <c r="AM7" s="8">
        <v>14473.724999999999</v>
      </c>
      <c r="AN7" s="8">
        <v>14768.425000000001</v>
      </c>
    </row>
    <row r="8" spans="1:40" ht="12.75">
      <c r="A8" s="5" t="s">
        <v>41</v>
      </c>
      <c r="B8" t="s">
        <v>52</v>
      </c>
      <c r="C8" s="7">
        <v>192.6726693411041</v>
      </c>
      <c r="D8" s="7">
        <v>171.84480293195946</v>
      </c>
      <c r="E8" s="7">
        <v>98.83897588630194</v>
      </c>
      <c r="F8" s="7">
        <v>100.63332031844033</v>
      </c>
      <c r="G8" s="7">
        <v>107.26945624936256</v>
      </c>
      <c r="H8" s="7">
        <v>96.29856289314742</v>
      </c>
      <c r="I8" s="7">
        <v>112.68140761875368</v>
      </c>
      <c r="J8" s="7">
        <v>158.61746609975674</v>
      </c>
      <c r="K8" s="7">
        <v>213.51318388287632</v>
      </c>
      <c r="L8" s="7">
        <v>272.803890952824</v>
      </c>
      <c r="M8" s="7">
        <v>316.0417260673644</v>
      </c>
      <c r="N8" s="7">
        <v>462.49814218360757</v>
      </c>
      <c r="O8" s="7">
        <v>586.6072994870914</v>
      </c>
      <c r="P8" s="7">
        <v>675.95</v>
      </c>
      <c r="Q8" s="8">
        <v>906.825</v>
      </c>
      <c r="R8" s="8">
        <v>1122.7</v>
      </c>
      <c r="S8" s="8">
        <v>1487.8</v>
      </c>
      <c r="T8" s="8">
        <v>1853.7</v>
      </c>
      <c r="U8" s="8">
        <v>2120.45</v>
      </c>
      <c r="V8" s="8">
        <v>2340.525</v>
      </c>
      <c r="W8" s="8">
        <v>2728.2250000000004</v>
      </c>
      <c r="X8" s="8">
        <v>2938.55</v>
      </c>
      <c r="Y8" s="8">
        <v>2932.925</v>
      </c>
      <c r="Z8" s="8">
        <v>2937.75</v>
      </c>
      <c r="AA8" s="8">
        <v>2847.9</v>
      </c>
      <c r="AB8" s="8">
        <v>2560.825</v>
      </c>
      <c r="AC8" s="8">
        <v>2441.15</v>
      </c>
      <c r="AD8" s="8">
        <v>2463.725</v>
      </c>
      <c r="AE8" s="8">
        <v>2788.525</v>
      </c>
      <c r="AF8" s="8">
        <v>3481.3</v>
      </c>
      <c r="AG8" s="8">
        <v>3738.125</v>
      </c>
      <c r="AH8" s="8">
        <v>3583.5249999999996</v>
      </c>
      <c r="AI8" s="8">
        <v>3540.05</v>
      </c>
      <c r="AJ8" s="8">
        <v>3356.45</v>
      </c>
      <c r="AK8" s="8">
        <v>3060.35</v>
      </c>
      <c r="AL8" s="8">
        <v>2605.5</v>
      </c>
      <c r="AM8" s="8">
        <v>2370.4</v>
      </c>
      <c r="AN8" s="8">
        <v>2213.1</v>
      </c>
    </row>
    <row r="9" spans="1:40" ht="12.75">
      <c r="A9" s="5" t="s">
        <v>43</v>
      </c>
      <c r="B9" t="s">
        <v>53</v>
      </c>
      <c r="C9" s="7">
        <v>10256.67847827096</v>
      </c>
      <c r="D9" s="7">
        <v>10403.88897399508</v>
      </c>
      <c r="E9" s="7">
        <v>10617.093006055902</v>
      </c>
      <c r="F9" s="7">
        <v>10791.194890690605</v>
      </c>
      <c r="G9" s="7">
        <v>11006.807500317333</v>
      </c>
      <c r="H9" s="7">
        <v>11235.503133112765</v>
      </c>
      <c r="I9" s="7">
        <v>11388.714897699896</v>
      </c>
      <c r="J9" s="7">
        <v>11412.646922465497</v>
      </c>
      <c r="K9" s="7">
        <v>11250.219490232621</v>
      </c>
      <c r="L9" s="7">
        <v>11316.143886780563</v>
      </c>
      <c r="M9" s="7">
        <v>11437.178048063672</v>
      </c>
      <c r="N9" s="7">
        <v>11749.565946677412</v>
      </c>
      <c r="O9" s="7">
        <v>12070.242573897829</v>
      </c>
      <c r="P9" s="9">
        <v>12392.275</v>
      </c>
      <c r="Q9" s="8">
        <v>12700.2</v>
      </c>
      <c r="R9" s="8">
        <v>13010.525</v>
      </c>
      <c r="S9" s="8">
        <v>13362.025</v>
      </c>
      <c r="T9" s="8">
        <v>13684.875</v>
      </c>
      <c r="U9" s="8">
        <v>13909.3</v>
      </c>
      <c r="V9" s="8">
        <v>14108.95</v>
      </c>
      <c r="W9" s="8">
        <v>14410</v>
      </c>
      <c r="X9" s="8">
        <v>14718.8</v>
      </c>
      <c r="Y9" s="8">
        <v>14841.05</v>
      </c>
      <c r="Z9" s="8">
        <v>14747.775000000001</v>
      </c>
      <c r="AA9" s="8">
        <v>14885.525</v>
      </c>
      <c r="AB9" s="8">
        <v>15097.85</v>
      </c>
      <c r="AC9" s="8">
        <v>15182.675000000001</v>
      </c>
      <c r="AD9" s="8">
        <v>15393.55</v>
      </c>
      <c r="AE9" s="8">
        <v>15644</v>
      </c>
      <c r="AF9" s="8">
        <v>15795.4</v>
      </c>
      <c r="AG9" s="8">
        <v>15940.325</v>
      </c>
      <c r="AH9" s="8">
        <v>16092.35</v>
      </c>
      <c r="AI9" s="8">
        <v>16028.375</v>
      </c>
      <c r="AJ9" s="8">
        <v>16072.775</v>
      </c>
      <c r="AK9" s="8">
        <v>16151.6</v>
      </c>
      <c r="AL9" s="8">
        <v>16154.725</v>
      </c>
      <c r="AM9" s="8">
        <v>15905.2</v>
      </c>
      <c r="AN9" s="8">
        <v>15918.55</v>
      </c>
    </row>
    <row r="10" spans="1:40" ht="12.75">
      <c r="A10" s="5" t="s">
        <v>45</v>
      </c>
      <c r="B10" t="s">
        <v>46</v>
      </c>
      <c r="C10" s="7">
        <v>210.59927106288197</v>
      </c>
      <c r="D10" s="7">
        <v>231.88612337252675</v>
      </c>
      <c r="E10" s="7">
        <v>240.62386636096403</v>
      </c>
      <c r="F10" s="7">
        <v>244.22994643822406</v>
      </c>
      <c r="G10" s="7">
        <v>244.41277950953778</v>
      </c>
      <c r="H10" s="7">
        <v>252.26942007198153</v>
      </c>
      <c r="I10" s="7">
        <v>269.7382441150835</v>
      </c>
      <c r="J10" s="7">
        <v>280.79014550547925</v>
      </c>
      <c r="K10" s="7">
        <v>284.1472666502757</v>
      </c>
      <c r="L10" s="7">
        <v>287.92063528671343</v>
      </c>
      <c r="M10" s="7">
        <v>294.31091020432956</v>
      </c>
      <c r="N10" s="7">
        <v>303.1458680781887</v>
      </c>
      <c r="O10" s="7">
        <v>309.6711088392711</v>
      </c>
      <c r="P10" s="9">
        <v>328.1749999999993</v>
      </c>
      <c r="Q10" s="8">
        <v>330.1750000000011</v>
      </c>
      <c r="R10" s="8">
        <v>329.9999999999982</v>
      </c>
      <c r="S10" s="8">
        <v>340.2999999999993</v>
      </c>
      <c r="T10" s="8">
        <v>346.0500000000029</v>
      </c>
      <c r="U10" s="8">
        <v>336.975</v>
      </c>
      <c r="V10" s="8">
        <v>343.375</v>
      </c>
      <c r="W10" s="8">
        <v>321.12500000000364</v>
      </c>
      <c r="X10" s="8">
        <v>284.35</v>
      </c>
      <c r="Y10" s="8">
        <v>253</v>
      </c>
      <c r="Z10" s="8">
        <v>252.34999999999854</v>
      </c>
      <c r="AA10" s="8">
        <v>257.8499999999967</v>
      </c>
      <c r="AB10" s="8">
        <v>256.1750000000011</v>
      </c>
      <c r="AC10" s="8">
        <v>227.12499999999818</v>
      </c>
      <c r="AD10" s="8">
        <v>223.37500000000364</v>
      </c>
      <c r="AE10" s="8">
        <v>191.1999999999971</v>
      </c>
      <c r="AF10" s="8">
        <v>158.09999999999673</v>
      </c>
      <c r="AG10" s="8">
        <v>160.47499999999854</v>
      </c>
      <c r="AH10" s="8">
        <v>162.375</v>
      </c>
      <c r="AI10" s="8">
        <v>160.72499999999673</v>
      </c>
      <c r="AJ10" s="8">
        <v>151.3249999999989</v>
      </c>
      <c r="AK10" s="8">
        <v>117.24999999999818</v>
      </c>
      <c r="AL10" s="8">
        <v>118.25000000000182</v>
      </c>
      <c r="AM10" s="8">
        <v>81.52499999999782</v>
      </c>
      <c r="AN10" s="8">
        <v>38.67499999999927</v>
      </c>
    </row>
    <row r="12" ht="12.75">
      <c r="B12" t="s">
        <v>54</v>
      </c>
    </row>
    <row r="13" spans="1:46" ht="12.75">
      <c r="A13" s="5" t="s">
        <v>55</v>
      </c>
      <c r="B13" t="s">
        <v>56</v>
      </c>
      <c r="C13" s="7">
        <v>1077.0933158406951</v>
      </c>
      <c r="D13" s="7">
        <v>1083.615283306346</v>
      </c>
      <c r="E13" s="7">
        <v>1091.8981025569046</v>
      </c>
      <c r="F13" s="7">
        <v>1103.9012499625678</v>
      </c>
      <c r="G13" s="7">
        <v>1117.6546269261344</v>
      </c>
      <c r="H13" s="7">
        <v>1132.3385468801753</v>
      </c>
      <c r="I13" s="7">
        <v>1143.5537776750753</v>
      </c>
      <c r="J13" s="7">
        <v>1151.035063386942</v>
      </c>
      <c r="K13" s="7">
        <v>1189.7972443027647</v>
      </c>
      <c r="L13" s="7">
        <v>1216.854125033813</v>
      </c>
      <c r="M13" s="7">
        <v>1224.84684993454</v>
      </c>
      <c r="N13" s="7">
        <v>1230.3544039316039</v>
      </c>
      <c r="O13" s="7">
        <v>1243.3886862696454</v>
      </c>
      <c r="P13" s="7">
        <v>1265.052520055273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5" ht="12.75">
      <c r="A14" s="5" t="s">
        <v>57</v>
      </c>
      <c r="B14" t="s">
        <v>58</v>
      </c>
      <c r="C14" s="7">
        <v>355.576492289403</v>
      </c>
      <c r="D14" s="7">
        <v>349.8662505964621</v>
      </c>
      <c r="E14" s="7">
        <v>349.126929316295</v>
      </c>
      <c r="F14" s="7">
        <v>337.0999436856473</v>
      </c>
      <c r="G14" s="7">
        <v>328.98907831349607</v>
      </c>
      <c r="H14" s="7">
        <v>321.4418481078701</v>
      </c>
      <c r="I14" s="7">
        <v>309.29527836505804</v>
      </c>
      <c r="J14" s="7">
        <v>301.61421995997625</v>
      </c>
      <c r="K14" s="7">
        <v>293.21380817845056</v>
      </c>
      <c r="L14" s="7">
        <v>288.41961325394004</v>
      </c>
      <c r="M14" s="7">
        <v>281.808925487745</v>
      </c>
      <c r="N14" s="7">
        <v>256.55752093665797</v>
      </c>
      <c r="O14" s="7">
        <v>234.12899165640556</v>
      </c>
      <c r="P14" s="7">
        <v>218.40758276233646</v>
      </c>
      <c r="Q14" s="7">
        <v>180.45368707175234</v>
      </c>
      <c r="R14" s="7">
        <v>142.49979138116822</v>
      </c>
      <c r="S14" s="7">
        <v>104.5458956905841</v>
      </c>
      <c r="T14" s="7">
        <v>66.592</v>
      </c>
      <c r="U14" s="7">
        <v>44.394666666666666</v>
      </c>
      <c r="V14" s="7">
        <v>22.197333333333333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</row>
    <row r="15" spans="1:46" ht="12.75">
      <c r="A15" s="5" t="s">
        <v>59</v>
      </c>
      <c r="B15" t="s">
        <v>60</v>
      </c>
      <c r="C15" s="7">
        <v>54.35088181609336</v>
      </c>
      <c r="D15" s="7">
        <v>51.5235528529594</v>
      </c>
      <c r="E15" s="7">
        <v>44.092794940251025</v>
      </c>
      <c r="F15" s="7">
        <v>42.86658044707883</v>
      </c>
      <c r="G15" s="7">
        <v>42.552998604244735</v>
      </c>
      <c r="H15" s="7">
        <v>40.604794457649746</v>
      </c>
      <c r="I15" s="7">
        <v>40.75800001731956</v>
      </c>
      <c r="J15" s="7">
        <v>44.121731844752105</v>
      </c>
      <c r="K15" s="7">
        <v>48.01941346155809</v>
      </c>
      <c r="L15" s="7">
        <v>52.7358649527294</v>
      </c>
      <c r="M15" s="7">
        <v>55.785926138686364</v>
      </c>
      <c r="N15" s="7">
        <v>65.86310020734322</v>
      </c>
      <c r="O15" s="7">
        <v>73.76579745812865</v>
      </c>
      <c r="P15" s="7">
        <v>79.2869154665292</v>
      </c>
      <c r="Q15" s="7">
        <v>101.8243674871103</v>
      </c>
      <c r="R15" s="7">
        <v>102.9178350579316</v>
      </c>
      <c r="S15" s="7">
        <v>42.104317024467036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2.75">
      <c r="A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2.75">
      <c r="A17" s="5"/>
      <c r="B17" t="s">
        <v>25</v>
      </c>
      <c r="C17" s="7">
        <f>C7+C14</f>
        <v>11797.04197314712</v>
      </c>
      <c r="D17" s="7">
        <f aca="true" t="shared" si="0" ref="D17:AN17">D7+D14</f>
        <v>11815.281066990552</v>
      </c>
      <c r="E17" s="7">
        <f t="shared" si="0"/>
        <v>11874.057770821277</v>
      </c>
      <c r="F17" s="7">
        <f t="shared" si="0"/>
        <v>11968.415008186807</v>
      </c>
      <c r="G17" s="7">
        <f t="shared" si="0"/>
        <v>12060.888539332913</v>
      </c>
      <c r="H17" s="7">
        <f t="shared" si="0"/>
        <v>12171.1321851498</v>
      </c>
      <c r="I17" s="7">
        <f t="shared" si="0"/>
        <v>12244.55695125625</v>
      </c>
      <c r="J17" s="7">
        <f t="shared" si="0"/>
        <v>12351.980554397742</v>
      </c>
      <c r="K17" s="7">
        <f t="shared" si="0"/>
        <v>12674.52617636974</v>
      </c>
      <c r="L17" s="7">
        <f t="shared" si="0"/>
        <v>12876.921575200038</v>
      </c>
      <c r="M17" s="7">
        <f t="shared" si="0"/>
        <v>12940.077391217848</v>
      </c>
      <c r="N17" s="7">
        <f t="shared" si="0"/>
        <v>12685.273910065858</v>
      </c>
      <c r="O17" s="7">
        <f t="shared" si="0"/>
        <v>12599.234823162566</v>
      </c>
      <c r="P17" s="7">
        <f t="shared" si="0"/>
        <v>12546.732582762335</v>
      </c>
      <c r="Q17" s="7">
        <f t="shared" si="0"/>
        <v>12283.678687071751</v>
      </c>
      <c r="R17" s="7">
        <f t="shared" si="0"/>
        <v>12054.124791381168</v>
      </c>
      <c r="S17" s="7">
        <f t="shared" si="0"/>
        <v>11661.645895690584</v>
      </c>
      <c r="T17" s="7">
        <f t="shared" si="0"/>
        <v>11297.142</v>
      </c>
      <c r="U17" s="7">
        <f t="shared" si="0"/>
        <v>11160.944666666666</v>
      </c>
      <c r="V17" s="7">
        <f t="shared" si="0"/>
        <v>11066.622333333333</v>
      </c>
      <c r="W17" s="7">
        <f t="shared" si="0"/>
        <v>10743.2</v>
      </c>
      <c r="X17" s="7">
        <f t="shared" si="0"/>
        <v>10641.1</v>
      </c>
      <c r="Y17" s="7">
        <f t="shared" si="0"/>
        <v>10880.85</v>
      </c>
      <c r="Z17" s="7">
        <f t="shared" si="0"/>
        <v>11368.9</v>
      </c>
      <c r="AA17" s="7">
        <f t="shared" si="0"/>
        <v>11772.675</v>
      </c>
      <c r="AB17" s="7">
        <f t="shared" si="0"/>
        <v>12258.274999999998</v>
      </c>
      <c r="AC17" s="7">
        <f t="shared" si="0"/>
        <v>12578.775000000001</v>
      </c>
      <c r="AD17" s="7">
        <f t="shared" si="0"/>
        <v>12609.4</v>
      </c>
      <c r="AE17" s="7">
        <f t="shared" si="0"/>
        <v>12366.25</v>
      </c>
      <c r="AF17" s="7">
        <f t="shared" si="0"/>
        <v>11837.55</v>
      </c>
      <c r="AG17" s="7">
        <f t="shared" si="0"/>
        <v>11730.125</v>
      </c>
      <c r="AH17" s="7">
        <f t="shared" si="0"/>
        <v>12041.875</v>
      </c>
      <c r="AI17" s="7">
        <f t="shared" si="0"/>
        <v>12396</v>
      </c>
      <c r="AJ17" s="7">
        <f t="shared" si="0"/>
        <v>12764.55</v>
      </c>
      <c r="AK17" s="7">
        <f t="shared" si="0"/>
        <v>13204.85</v>
      </c>
      <c r="AL17" s="7">
        <f t="shared" si="0"/>
        <v>13817.45</v>
      </c>
      <c r="AM17" s="7">
        <f t="shared" si="0"/>
        <v>14473.724999999999</v>
      </c>
      <c r="AN17" s="7">
        <f t="shared" si="0"/>
        <v>14768.425000000001</v>
      </c>
      <c r="AO17" s="7"/>
      <c r="AP17" s="7"/>
      <c r="AQ17" s="7"/>
      <c r="AR17" s="7"/>
      <c r="AS17" s="7"/>
      <c r="AT17" s="7"/>
    </row>
    <row r="19" ht="12.75">
      <c r="B19" s="1" t="s">
        <v>67</v>
      </c>
    </row>
    <row r="20" ht="12.75">
      <c r="B20" t="s">
        <v>36</v>
      </c>
    </row>
    <row r="21" spans="3:43" ht="12.75">
      <c r="C21" s="6">
        <v>1964</v>
      </c>
      <c r="D21" s="6">
        <v>1965</v>
      </c>
      <c r="E21" s="6">
        <v>1966</v>
      </c>
      <c r="F21" s="6">
        <v>1967</v>
      </c>
      <c r="G21" s="6">
        <v>1968</v>
      </c>
      <c r="H21" s="6">
        <v>1969</v>
      </c>
      <c r="I21" s="6">
        <v>1970</v>
      </c>
      <c r="J21" s="6">
        <v>1971</v>
      </c>
      <c r="K21" s="6">
        <v>1972</v>
      </c>
      <c r="L21" s="6">
        <v>1973</v>
      </c>
      <c r="M21" s="6">
        <v>1974</v>
      </c>
      <c r="N21" s="6">
        <v>1975</v>
      </c>
      <c r="O21" s="6">
        <v>1976</v>
      </c>
      <c r="P21" s="6">
        <v>1977</v>
      </c>
      <c r="Q21" s="6">
        <v>1978</v>
      </c>
      <c r="R21" s="6">
        <v>1979</v>
      </c>
      <c r="S21" s="6">
        <v>1980</v>
      </c>
      <c r="T21" s="6">
        <v>1981</v>
      </c>
      <c r="U21" s="6">
        <v>1982</v>
      </c>
      <c r="V21" s="6">
        <v>1983</v>
      </c>
      <c r="W21" s="6">
        <v>1984</v>
      </c>
      <c r="X21" s="6">
        <v>1985</v>
      </c>
      <c r="Y21" s="6">
        <v>1986</v>
      </c>
      <c r="Z21" s="6">
        <v>1987</v>
      </c>
      <c r="AA21" s="6">
        <v>1988</v>
      </c>
      <c r="AB21" s="6">
        <v>1989</v>
      </c>
      <c r="AC21" s="6">
        <v>1990</v>
      </c>
      <c r="AD21" s="6">
        <v>1991</v>
      </c>
      <c r="AE21" s="6">
        <v>1992</v>
      </c>
      <c r="AF21" s="6">
        <v>1993</v>
      </c>
      <c r="AG21" s="6">
        <v>1994</v>
      </c>
      <c r="AH21" s="6">
        <v>1995</v>
      </c>
      <c r="AI21" s="6">
        <v>1996</v>
      </c>
      <c r="AJ21" s="6">
        <v>1997</v>
      </c>
      <c r="AK21" s="6">
        <v>1998</v>
      </c>
      <c r="AL21" s="6">
        <v>1999</v>
      </c>
      <c r="AM21" s="6">
        <v>2000</v>
      </c>
      <c r="AN21" s="6">
        <v>2001</v>
      </c>
      <c r="AO21" s="6">
        <v>2002</v>
      </c>
      <c r="AP21" s="6">
        <v>2003</v>
      </c>
      <c r="AQ21" s="6">
        <v>2004</v>
      </c>
    </row>
    <row r="22" spans="1:43" ht="12.75">
      <c r="A22" s="5" t="s">
        <v>34</v>
      </c>
      <c r="B22" t="s">
        <v>35</v>
      </c>
      <c r="C22" s="7">
        <v>22101.41589953266</v>
      </c>
      <c r="D22" s="7">
        <v>22273.034716693655</v>
      </c>
      <c r="E22" s="7">
        <v>22481.48668980815</v>
      </c>
      <c r="F22" s="7">
        <v>22767.37322194843</v>
      </c>
      <c r="G22" s="7">
        <v>23090.38919709565</v>
      </c>
      <c r="H22" s="7">
        <v>23433.761453119823</v>
      </c>
      <c r="I22" s="7">
        <v>23706.396222324925</v>
      </c>
      <c r="J22" s="7">
        <v>23902.4208685085</v>
      </c>
      <c r="K22" s="7">
        <v>24129.192308957063</v>
      </c>
      <c r="L22" s="7">
        <v>24465.370374966198</v>
      </c>
      <c r="M22" s="7">
        <v>24705.799150065468</v>
      </c>
      <c r="N22" s="7">
        <v>24943.92634606841</v>
      </c>
      <c r="O22" s="7">
        <v>25331.626813730352</v>
      </c>
      <c r="P22" s="7">
        <v>25724.55</v>
      </c>
      <c r="Q22" s="8">
        <v>26040.175000000003</v>
      </c>
      <c r="R22" s="8">
        <v>26374.524999999998</v>
      </c>
      <c r="S22" s="8">
        <v>26746.85</v>
      </c>
      <c r="T22" s="8">
        <v>27114.9</v>
      </c>
      <c r="U22" s="8">
        <v>27483</v>
      </c>
      <c r="V22" s="8">
        <v>27836.9</v>
      </c>
      <c r="W22" s="8">
        <v>28202</v>
      </c>
      <c r="X22" s="8">
        <v>28582.375</v>
      </c>
      <c r="Y22" s="8">
        <v>28907.5</v>
      </c>
      <c r="Z22" s="8">
        <v>29306.45</v>
      </c>
      <c r="AA22" s="8">
        <v>29763.8</v>
      </c>
      <c r="AB22" s="8">
        <v>30173.05</v>
      </c>
      <c r="AC22" s="8">
        <v>30429.725</v>
      </c>
      <c r="AD22" s="8">
        <v>30689.75</v>
      </c>
      <c r="AE22" s="8">
        <v>30989.725</v>
      </c>
      <c r="AF22" s="8">
        <v>31272.075000000004</v>
      </c>
      <c r="AG22" s="8">
        <v>31556.45</v>
      </c>
      <c r="AH22" s="8">
        <v>31847.25</v>
      </c>
      <c r="AI22" s="8">
        <v>32168.95</v>
      </c>
      <c r="AJ22" s="8">
        <v>32422.35</v>
      </c>
      <c r="AK22" s="8">
        <v>32676.475000000002</v>
      </c>
      <c r="AL22" s="8">
        <v>32958.4</v>
      </c>
      <c r="AM22" s="8">
        <v>33324.15</v>
      </c>
      <c r="AN22" s="8">
        <v>33688.625</v>
      </c>
      <c r="AO22" s="8">
        <v>33964.9</v>
      </c>
      <c r="AP22" s="8">
        <v>34203.05</v>
      </c>
      <c r="AQ22" s="8">
        <v>34405.275</v>
      </c>
    </row>
    <row r="23" spans="1:43" ht="12.75">
      <c r="A23" s="5" t="s">
        <v>37</v>
      </c>
      <c r="B23" t="s">
        <v>50</v>
      </c>
      <c r="C23" s="7">
        <v>11793.52226341696</v>
      </c>
      <c r="D23" s="7">
        <v>11792.582227779396</v>
      </c>
      <c r="E23" s="7">
        <v>11785.974581530649</v>
      </c>
      <c r="F23" s="7">
        <v>11902.576978883391</v>
      </c>
      <c r="G23" s="7">
        <v>12016.706234695761</v>
      </c>
      <c r="H23" s="7">
        <v>12136.81866913592</v>
      </c>
      <c r="I23" s="7">
        <v>12251.943068010736</v>
      </c>
      <c r="J23" s="7">
        <v>12363.230040138731</v>
      </c>
      <c r="K23" s="7">
        <v>12763.853914924914</v>
      </c>
      <c r="L23" s="7">
        <v>13044.103463876689</v>
      </c>
      <c r="M23" s="7">
        <v>13195.8359707537</v>
      </c>
      <c r="N23" s="7">
        <v>13134.203739834145</v>
      </c>
      <c r="O23" s="7">
        <v>13209.66597974995</v>
      </c>
      <c r="P23" s="7">
        <v>13283.524999999998</v>
      </c>
      <c r="Q23" s="8">
        <v>13322.775000000001</v>
      </c>
      <c r="R23" s="8">
        <v>13383.3</v>
      </c>
      <c r="S23" s="8">
        <v>13427.725</v>
      </c>
      <c r="T23" s="8">
        <v>13479.925</v>
      </c>
      <c r="U23" s="8">
        <v>13643.15</v>
      </c>
      <c r="V23" s="8">
        <v>13816.05</v>
      </c>
      <c r="W23" s="8">
        <v>13912.35</v>
      </c>
      <c r="X23" s="8">
        <v>14009.125</v>
      </c>
      <c r="Y23" s="8">
        <v>14183.9</v>
      </c>
      <c r="Z23" s="8">
        <v>14725.775000000001</v>
      </c>
      <c r="AA23" s="8">
        <v>15110.1</v>
      </c>
      <c r="AB23" s="8">
        <v>15270.675</v>
      </c>
      <c r="AC23" s="8">
        <v>15465.4</v>
      </c>
      <c r="AD23" s="8">
        <v>15602.275</v>
      </c>
      <c r="AE23" s="8">
        <v>15705.724999999999</v>
      </c>
      <c r="AF23" s="8">
        <v>15892.575</v>
      </c>
      <c r="AG23" s="8">
        <v>16087.724999999999</v>
      </c>
      <c r="AH23" s="8">
        <v>16227.625</v>
      </c>
      <c r="AI23" s="8">
        <v>16492.25</v>
      </c>
      <c r="AJ23" s="8">
        <v>16731.375</v>
      </c>
      <c r="AK23" s="8">
        <v>16984.824999999997</v>
      </c>
      <c r="AL23" s="8">
        <v>17290.325</v>
      </c>
      <c r="AM23" s="8">
        <v>17856.55</v>
      </c>
      <c r="AN23" s="8">
        <v>17814.625</v>
      </c>
      <c r="AO23" s="8">
        <v>18340.45</v>
      </c>
      <c r="AP23" s="8">
        <v>18821.875</v>
      </c>
      <c r="AQ23" s="8">
        <v>19190.35</v>
      </c>
    </row>
    <row r="24" spans="1:43" ht="12.75">
      <c r="A24" s="5" t="s">
        <v>39</v>
      </c>
      <c r="B24" t="s">
        <v>51</v>
      </c>
      <c r="C24" s="7">
        <v>11599.726970517328</v>
      </c>
      <c r="D24" s="7">
        <v>11619.743466736538</v>
      </c>
      <c r="E24" s="7">
        <v>11686.417251735997</v>
      </c>
      <c r="F24" s="7">
        <v>11801.0620712183</v>
      </c>
      <c r="G24" s="7">
        <v>11908.361229127822</v>
      </c>
      <c r="H24" s="7">
        <v>12039.3412572319</v>
      </c>
      <c r="I24" s="7">
        <v>12137.636558899881</v>
      </c>
      <c r="J24" s="7">
        <v>12204.284931842505</v>
      </c>
      <c r="K24" s="7">
        <v>12549.518054265669</v>
      </c>
      <c r="L24" s="7">
        <v>12769.760240485097</v>
      </c>
      <c r="M24" s="7">
        <v>12876.373879414918</v>
      </c>
      <c r="N24" s="7">
        <v>12665.127719079048</v>
      </c>
      <c r="O24" s="7">
        <v>12613.401433864728</v>
      </c>
      <c r="P24" s="7">
        <v>12594.4</v>
      </c>
      <c r="Q24" s="8">
        <v>12398.175</v>
      </c>
      <c r="R24" s="8">
        <v>12227.475</v>
      </c>
      <c r="S24" s="8">
        <v>11894.9</v>
      </c>
      <c r="T24" s="8">
        <v>11588.325</v>
      </c>
      <c r="U24" s="8">
        <v>11481.325</v>
      </c>
      <c r="V24" s="8">
        <v>11421.7</v>
      </c>
      <c r="W24" s="8">
        <v>11118.825</v>
      </c>
      <c r="X24" s="8">
        <v>11004</v>
      </c>
      <c r="Y24" s="8">
        <v>11208.8</v>
      </c>
      <c r="Z24" s="8">
        <v>11749.05</v>
      </c>
      <c r="AA24" s="8">
        <v>12203.625</v>
      </c>
      <c r="AB24" s="8">
        <v>12638.224999999999</v>
      </c>
      <c r="AC24" s="8">
        <v>12954.925</v>
      </c>
      <c r="AD24" s="8">
        <v>13057.074999999999</v>
      </c>
      <c r="AE24" s="8">
        <v>12822.325</v>
      </c>
      <c r="AF24" s="8">
        <v>12293.8</v>
      </c>
      <c r="AG24" s="8">
        <v>12207.625</v>
      </c>
      <c r="AH24" s="8">
        <v>12512.05</v>
      </c>
      <c r="AI24" s="8">
        <v>12835</v>
      </c>
      <c r="AJ24" s="8">
        <v>13259.474999999999</v>
      </c>
      <c r="AK24" s="8">
        <v>13807.575</v>
      </c>
      <c r="AL24" s="8">
        <v>14568</v>
      </c>
      <c r="AM24" s="8">
        <v>15369.7</v>
      </c>
      <c r="AN24" s="8">
        <v>15945.55</v>
      </c>
      <c r="AO24" s="8">
        <v>16257.6</v>
      </c>
      <c r="AP24" s="8">
        <v>16694.55</v>
      </c>
      <c r="AQ24" s="8">
        <v>17116.575</v>
      </c>
    </row>
    <row r="25" spans="1:43" ht="12.75">
      <c r="A25" s="5" t="s">
        <v>41</v>
      </c>
      <c r="B25" t="s">
        <v>52</v>
      </c>
      <c r="C25" s="7">
        <v>193.79529289963327</v>
      </c>
      <c r="D25" s="7">
        <v>172.83876104285721</v>
      </c>
      <c r="E25" s="7">
        <v>99.5573297946521</v>
      </c>
      <c r="F25" s="7">
        <v>101.51490766509102</v>
      </c>
      <c r="G25" s="7">
        <v>108.34500556793817</v>
      </c>
      <c r="H25" s="7">
        <v>97.47741190402125</v>
      </c>
      <c r="I25" s="7">
        <v>114.30650911085381</v>
      </c>
      <c r="J25" s="7">
        <v>158.94510829622547</v>
      </c>
      <c r="K25" s="7">
        <v>214.33586065924393</v>
      </c>
      <c r="L25" s="7">
        <v>274.34322339159104</v>
      </c>
      <c r="M25" s="7">
        <v>319.462091338782</v>
      </c>
      <c r="N25" s="7">
        <v>469.0760207550977</v>
      </c>
      <c r="O25" s="7">
        <v>596.2645458852227</v>
      </c>
      <c r="P25" s="7">
        <v>689.125</v>
      </c>
      <c r="Q25" s="8">
        <v>924.625</v>
      </c>
      <c r="R25" s="8">
        <v>1155.825</v>
      </c>
      <c r="S25" s="8">
        <v>1532.825</v>
      </c>
      <c r="T25" s="8">
        <v>1891.575</v>
      </c>
      <c r="U25" s="8">
        <v>2161.825</v>
      </c>
      <c r="V25" s="8">
        <v>2394.35</v>
      </c>
      <c r="W25" s="8">
        <v>2793.525</v>
      </c>
      <c r="X25" s="8">
        <v>3005.075</v>
      </c>
      <c r="Y25" s="8">
        <v>2975.125</v>
      </c>
      <c r="Z25" s="8">
        <v>2976.7250000000004</v>
      </c>
      <c r="AA25" s="8">
        <v>2906.475</v>
      </c>
      <c r="AB25" s="8">
        <v>2632.45</v>
      </c>
      <c r="AC25" s="8">
        <v>2510.475</v>
      </c>
      <c r="AD25" s="8">
        <v>2545.175</v>
      </c>
      <c r="AE25" s="8">
        <v>2883.4</v>
      </c>
      <c r="AF25" s="8">
        <v>3598.775</v>
      </c>
      <c r="AG25" s="8">
        <v>3880.075</v>
      </c>
      <c r="AH25" s="8">
        <v>3715.575</v>
      </c>
      <c r="AI25" s="8">
        <v>3657.25</v>
      </c>
      <c r="AJ25" s="8">
        <v>3471.9</v>
      </c>
      <c r="AK25" s="8">
        <v>3177.25</v>
      </c>
      <c r="AL25" s="8">
        <v>2722.375</v>
      </c>
      <c r="AM25" s="8">
        <v>2486.9</v>
      </c>
      <c r="AN25" s="8">
        <v>1869.075</v>
      </c>
      <c r="AO25" s="8">
        <v>2082.9</v>
      </c>
      <c r="AP25" s="8">
        <v>2127.35</v>
      </c>
      <c r="AQ25" s="8">
        <v>2073.775</v>
      </c>
    </row>
    <row r="26" spans="1:43" ht="12.75">
      <c r="A26" s="5" t="s">
        <v>43</v>
      </c>
      <c r="B26" t="s">
        <v>53</v>
      </c>
      <c r="C26" s="7">
        <v>10095.690043646078</v>
      </c>
      <c r="D26" s="7">
        <v>10246.799883303807</v>
      </c>
      <c r="E26" s="7">
        <v>10453.055196541653</v>
      </c>
      <c r="F26" s="7">
        <v>10618.705780542117</v>
      </c>
      <c r="G26" s="7">
        <v>10827.408274004014</v>
      </c>
      <c r="H26" s="7">
        <v>11042.751604027164</v>
      </c>
      <c r="I26" s="7">
        <v>11182.660074790292</v>
      </c>
      <c r="J26" s="7">
        <v>11256.261655321778</v>
      </c>
      <c r="K26" s="7">
        <v>11079.026525670513</v>
      </c>
      <c r="L26" s="7">
        <v>11131.152928996315</v>
      </c>
      <c r="M26" s="7">
        <v>11213.410241910025</v>
      </c>
      <c r="N26" s="7">
        <v>11504.267407249712</v>
      </c>
      <c r="O26" s="7">
        <v>11809.93068568932</v>
      </c>
      <c r="P26" s="7">
        <v>12110.35</v>
      </c>
      <c r="Q26" s="8">
        <v>12385.474999999999</v>
      </c>
      <c r="R26" s="8">
        <v>12662.35</v>
      </c>
      <c r="S26" s="8">
        <v>12991.9</v>
      </c>
      <c r="T26" s="8">
        <v>13307.125</v>
      </c>
      <c r="U26" s="8">
        <v>13515.625</v>
      </c>
      <c r="V26" s="8">
        <v>13687.774999999998</v>
      </c>
      <c r="W26" s="8">
        <v>13977.6</v>
      </c>
      <c r="X26" s="8">
        <v>14297.2</v>
      </c>
      <c r="Y26" s="8">
        <v>14483.7</v>
      </c>
      <c r="Z26" s="8">
        <v>14337.525</v>
      </c>
      <c r="AA26" s="8">
        <v>14408.85</v>
      </c>
      <c r="AB26" s="8">
        <v>14656.224999999999</v>
      </c>
      <c r="AC26" s="8">
        <v>14741.3</v>
      </c>
      <c r="AD26" s="8">
        <v>14867.775</v>
      </c>
      <c r="AE26" s="8">
        <v>15095.7</v>
      </c>
      <c r="AF26" s="8">
        <v>15224.374999999998</v>
      </c>
      <c r="AG26" s="8">
        <v>15311.475000000002</v>
      </c>
      <c r="AH26" s="8">
        <v>15461.925</v>
      </c>
      <c r="AI26" s="8">
        <v>15523.25</v>
      </c>
      <c r="AJ26" s="8">
        <v>15545.2</v>
      </c>
      <c r="AK26" s="8">
        <v>15577</v>
      </c>
      <c r="AL26" s="8">
        <v>15550.9</v>
      </c>
      <c r="AM26" s="8">
        <v>15384.874999999998</v>
      </c>
      <c r="AN26" s="8">
        <v>15834.375</v>
      </c>
      <c r="AO26" s="8">
        <v>15624.475</v>
      </c>
      <c r="AP26" s="8">
        <v>15381.15</v>
      </c>
      <c r="AQ26" s="8">
        <v>15214.9</v>
      </c>
    </row>
    <row r="27" spans="1:43" ht="12.75">
      <c r="A27" s="5" t="s">
        <v>45</v>
      </c>
      <c r="B27" t="s">
        <v>46</v>
      </c>
      <c r="C27" s="7">
        <v>212.2035924696229</v>
      </c>
      <c r="D27" s="7">
        <v>233.6526056104526</v>
      </c>
      <c r="E27" s="7">
        <v>242.4569117358476</v>
      </c>
      <c r="F27" s="7">
        <v>246.09046252292143</v>
      </c>
      <c r="G27" s="7">
        <v>246.27468839587542</v>
      </c>
      <c r="H27" s="7">
        <v>254.191179956738</v>
      </c>
      <c r="I27" s="7">
        <v>271.79307952389803</v>
      </c>
      <c r="J27" s="7">
        <v>282.9291730479907</v>
      </c>
      <c r="K27" s="7">
        <v>286.3118683616361</v>
      </c>
      <c r="L27" s="7">
        <v>290.11398209319407</v>
      </c>
      <c r="M27" s="7">
        <v>296.552937401742</v>
      </c>
      <c r="N27" s="7">
        <v>305.4551989845511</v>
      </c>
      <c r="O27" s="7">
        <v>312.0301482910824</v>
      </c>
      <c r="P27" s="7">
        <v>330.6749999999993</v>
      </c>
      <c r="Q27" s="8">
        <v>331.9250000000029</v>
      </c>
      <c r="R27" s="8">
        <v>328.8749999999982</v>
      </c>
      <c r="S27" s="8">
        <v>327.22499999999854</v>
      </c>
      <c r="T27" s="8">
        <v>327.8500000000022</v>
      </c>
      <c r="U27" s="8">
        <v>324.225</v>
      </c>
      <c r="V27" s="8">
        <v>333.07500000000437</v>
      </c>
      <c r="W27" s="8">
        <v>312.0499999999993</v>
      </c>
      <c r="X27" s="8">
        <v>276.0499999999993</v>
      </c>
      <c r="Y27" s="8">
        <v>239.9</v>
      </c>
      <c r="Z27" s="8">
        <v>243.15</v>
      </c>
      <c r="AA27" s="8">
        <v>244.84999999999854</v>
      </c>
      <c r="AB27" s="8">
        <v>246.15000000000146</v>
      </c>
      <c r="AC27" s="8">
        <v>223.025</v>
      </c>
      <c r="AD27" s="8">
        <v>219.70000000000073</v>
      </c>
      <c r="AE27" s="8">
        <v>188.29999999999927</v>
      </c>
      <c r="AF27" s="8">
        <v>155.12500000000546</v>
      </c>
      <c r="AG27" s="8">
        <v>157.25</v>
      </c>
      <c r="AH27" s="8">
        <v>157.70000000000073</v>
      </c>
      <c r="AI27" s="8">
        <v>153.45000000000073</v>
      </c>
      <c r="AJ27" s="8">
        <v>145.77499999999782</v>
      </c>
      <c r="AK27" s="8">
        <v>114.6500000000051</v>
      </c>
      <c r="AL27" s="8">
        <v>117.17500000000109</v>
      </c>
      <c r="AM27" s="8">
        <v>82.725000000004</v>
      </c>
      <c r="AN27" s="8">
        <v>39.625</v>
      </c>
      <c r="AO27" s="8">
        <v>-0.024999999999636202</v>
      </c>
      <c r="AP27" s="8">
        <v>0.02500000000327418</v>
      </c>
      <c r="AQ27" s="8">
        <v>0.02500000000327418</v>
      </c>
    </row>
    <row r="28" ht="12.75">
      <c r="P28" s="7"/>
    </row>
    <row r="29" spans="2:43" ht="12.75">
      <c r="B29" t="s">
        <v>25</v>
      </c>
      <c r="C29" s="7">
        <f>C24+C14</f>
        <v>11955.30346280673</v>
      </c>
      <c r="D29" s="7">
        <f aca="true" t="shared" si="1" ref="D29:AQ29">D24+D14</f>
        <v>11969.609717333</v>
      </c>
      <c r="E29" s="7">
        <f t="shared" si="1"/>
        <v>12035.544181052292</v>
      </c>
      <c r="F29" s="7">
        <f t="shared" si="1"/>
        <v>12138.162014903948</v>
      </c>
      <c r="G29" s="7">
        <f t="shared" si="1"/>
        <v>12237.350307441318</v>
      </c>
      <c r="H29" s="7">
        <f t="shared" si="1"/>
        <v>12360.78310533977</v>
      </c>
      <c r="I29" s="7">
        <f t="shared" si="1"/>
        <v>12446.93183726494</v>
      </c>
      <c r="J29" s="7">
        <f t="shared" si="1"/>
        <v>12505.899151802481</v>
      </c>
      <c r="K29" s="7">
        <f t="shared" si="1"/>
        <v>12842.73186244412</v>
      </c>
      <c r="L29" s="7">
        <f t="shared" si="1"/>
        <v>13058.179853739037</v>
      </c>
      <c r="M29" s="7">
        <f t="shared" si="1"/>
        <v>13158.182804902663</v>
      </c>
      <c r="N29" s="7">
        <f t="shared" si="1"/>
        <v>12921.685240015706</v>
      </c>
      <c r="O29" s="7">
        <f t="shared" si="1"/>
        <v>12847.530425521134</v>
      </c>
      <c r="P29" s="7">
        <f t="shared" si="1"/>
        <v>12812.807582762336</v>
      </c>
      <c r="Q29" s="7">
        <f t="shared" si="1"/>
        <v>12578.628687071752</v>
      </c>
      <c r="R29" s="7">
        <f t="shared" si="1"/>
        <v>12369.974791381168</v>
      </c>
      <c r="S29" s="7">
        <f t="shared" si="1"/>
        <v>11999.445895690584</v>
      </c>
      <c r="T29" s="7">
        <f t="shared" si="1"/>
        <v>11654.917000000001</v>
      </c>
      <c r="U29" s="7">
        <f t="shared" si="1"/>
        <v>11525.719666666668</v>
      </c>
      <c r="V29" s="7">
        <f t="shared" si="1"/>
        <v>11443.897333333334</v>
      </c>
      <c r="W29" s="7">
        <f t="shared" si="1"/>
        <v>11118.825</v>
      </c>
      <c r="X29" s="7">
        <f t="shared" si="1"/>
        <v>11004</v>
      </c>
      <c r="Y29" s="7">
        <f t="shared" si="1"/>
        <v>11208.8</v>
      </c>
      <c r="Z29" s="7">
        <f t="shared" si="1"/>
        <v>11749.05</v>
      </c>
      <c r="AA29" s="7">
        <f t="shared" si="1"/>
        <v>12203.625</v>
      </c>
      <c r="AB29" s="7">
        <f t="shared" si="1"/>
        <v>12638.224999999999</v>
      </c>
      <c r="AC29" s="7">
        <f t="shared" si="1"/>
        <v>12954.925</v>
      </c>
      <c r="AD29" s="7">
        <f t="shared" si="1"/>
        <v>13057.074999999999</v>
      </c>
      <c r="AE29" s="7">
        <f t="shared" si="1"/>
        <v>12822.325</v>
      </c>
      <c r="AF29" s="7">
        <f t="shared" si="1"/>
        <v>12293.8</v>
      </c>
      <c r="AG29" s="7">
        <f t="shared" si="1"/>
        <v>12207.625</v>
      </c>
      <c r="AH29" s="7">
        <f t="shared" si="1"/>
        <v>12512.05</v>
      </c>
      <c r="AI29" s="7">
        <f t="shared" si="1"/>
        <v>12835</v>
      </c>
      <c r="AJ29" s="7">
        <f t="shared" si="1"/>
        <v>13259.474999999999</v>
      </c>
      <c r="AK29" s="7">
        <f t="shared" si="1"/>
        <v>13807.575</v>
      </c>
      <c r="AL29" s="7">
        <f t="shared" si="1"/>
        <v>14568</v>
      </c>
      <c r="AM29" s="7">
        <f t="shared" si="1"/>
        <v>15369.7</v>
      </c>
      <c r="AN29" s="7">
        <f t="shared" si="1"/>
        <v>15945.55</v>
      </c>
      <c r="AO29" s="7">
        <f t="shared" si="1"/>
        <v>16257.6</v>
      </c>
      <c r="AP29" s="7">
        <f t="shared" si="1"/>
        <v>16694.55</v>
      </c>
      <c r="AQ29" s="7">
        <f t="shared" si="1"/>
        <v>17116.575</v>
      </c>
    </row>
    <row r="30" ht="12.75">
      <c r="P30" s="7"/>
    </row>
    <row r="31" spans="2:16" ht="12.75">
      <c r="B31" s="1" t="s">
        <v>0</v>
      </c>
      <c r="P31" s="7"/>
    </row>
    <row r="32" spans="2:16" ht="12.75">
      <c r="B32" t="s">
        <v>36</v>
      </c>
      <c r="P32" s="7"/>
    </row>
    <row r="33" spans="3:49" ht="12.75">
      <c r="C33" s="6">
        <v>1964</v>
      </c>
      <c r="D33" s="6">
        <v>1965</v>
      </c>
      <c r="E33" s="6">
        <v>1966</v>
      </c>
      <c r="F33" s="6">
        <v>1967</v>
      </c>
      <c r="G33" s="6">
        <v>1968</v>
      </c>
      <c r="H33" s="6">
        <v>1969</v>
      </c>
      <c r="I33" s="6">
        <v>1970</v>
      </c>
      <c r="J33" s="6">
        <v>1971</v>
      </c>
      <c r="K33" s="6">
        <v>1972</v>
      </c>
      <c r="L33" s="6">
        <v>1973</v>
      </c>
      <c r="M33" s="6">
        <v>1974</v>
      </c>
      <c r="N33" s="6">
        <v>1975</v>
      </c>
      <c r="O33" s="6">
        <v>1976</v>
      </c>
      <c r="P33" s="6">
        <v>1977</v>
      </c>
      <c r="Q33" s="6">
        <v>1978</v>
      </c>
      <c r="R33" s="6">
        <v>1979</v>
      </c>
      <c r="S33" s="6">
        <v>1980</v>
      </c>
      <c r="T33" s="6">
        <v>1981</v>
      </c>
      <c r="U33" s="6">
        <v>1982</v>
      </c>
      <c r="V33" s="6">
        <v>1983</v>
      </c>
      <c r="W33" s="6">
        <v>1984</v>
      </c>
      <c r="X33" s="6">
        <v>1985</v>
      </c>
      <c r="Y33" s="6">
        <v>1986</v>
      </c>
      <c r="Z33" s="6">
        <v>1987</v>
      </c>
      <c r="AA33" s="6">
        <v>1988</v>
      </c>
      <c r="AB33" s="6">
        <v>1989</v>
      </c>
      <c r="AC33" s="6">
        <v>1990</v>
      </c>
      <c r="AD33" s="6">
        <v>1991</v>
      </c>
      <c r="AE33" s="6">
        <v>1992</v>
      </c>
      <c r="AF33" s="6">
        <v>1993</v>
      </c>
      <c r="AG33" s="6">
        <v>1994</v>
      </c>
      <c r="AH33" s="6">
        <v>1995</v>
      </c>
      <c r="AI33" s="6">
        <v>1996</v>
      </c>
      <c r="AJ33" s="6">
        <v>1997</v>
      </c>
      <c r="AK33" s="6">
        <v>1998</v>
      </c>
      <c r="AL33" s="6">
        <v>1999</v>
      </c>
      <c r="AM33" s="6">
        <v>2000</v>
      </c>
      <c r="AN33" s="6">
        <v>2001</v>
      </c>
      <c r="AO33" s="6">
        <v>2002</v>
      </c>
      <c r="AP33" s="6">
        <v>2003</v>
      </c>
      <c r="AQ33" s="6">
        <v>2004</v>
      </c>
      <c r="AR33" s="6">
        <v>2005</v>
      </c>
      <c r="AS33" s="6">
        <v>2006</v>
      </c>
      <c r="AT33" s="6">
        <v>2007</v>
      </c>
      <c r="AU33" s="6">
        <v>2008</v>
      </c>
      <c r="AV33" s="6">
        <v>2009</v>
      </c>
      <c r="AW33" s="6">
        <v>2010</v>
      </c>
    </row>
    <row r="34" spans="1:49" ht="12.75">
      <c r="A34" s="5" t="s">
        <v>34</v>
      </c>
      <c r="B34" t="s">
        <v>35</v>
      </c>
      <c r="C34" s="7">
        <v>22101.41589953266</v>
      </c>
      <c r="D34" s="7">
        <v>22273.034716693655</v>
      </c>
      <c r="E34" s="7">
        <v>22481.48668980815</v>
      </c>
      <c r="F34" s="7">
        <v>22767.37322194843</v>
      </c>
      <c r="G34" s="7">
        <v>23090.38919709565</v>
      </c>
      <c r="H34" s="7">
        <v>23433.761453119823</v>
      </c>
      <c r="I34" s="7">
        <v>23706.396222324925</v>
      </c>
      <c r="J34" s="7">
        <v>23902.4208685085</v>
      </c>
      <c r="K34" s="7">
        <v>24129.192308957063</v>
      </c>
      <c r="L34" s="7">
        <v>24465.370374966198</v>
      </c>
      <c r="M34" s="7">
        <v>24705.799150065468</v>
      </c>
      <c r="N34" s="7">
        <v>24943.92634606841</v>
      </c>
      <c r="O34" s="7">
        <v>25331.626813730352</v>
      </c>
      <c r="P34" s="7">
        <v>25724.55</v>
      </c>
      <c r="Q34" s="8">
        <v>26040.175000000003</v>
      </c>
      <c r="R34" s="8">
        <v>26374.524999999998</v>
      </c>
      <c r="S34" s="8">
        <v>26746.85</v>
      </c>
      <c r="T34" s="8">
        <v>27114.9</v>
      </c>
      <c r="U34" s="8">
        <v>27483</v>
      </c>
      <c r="V34" s="8">
        <v>27836.9</v>
      </c>
      <c r="W34" s="8">
        <v>28202</v>
      </c>
      <c r="X34" s="8">
        <v>28582.375</v>
      </c>
      <c r="Y34" s="8">
        <v>28907.5</v>
      </c>
      <c r="Z34" s="8">
        <v>29306.45</v>
      </c>
      <c r="AA34" s="8">
        <v>29763.8</v>
      </c>
      <c r="AB34" s="8">
        <v>30173.05</v>
      </c>
      <c r="AC34" s="8">
        <v>30429.725</v>
      </c>
      <c r="AD34" s="8">
        <v>30689.75</v>
      </c>
      <c r="AE34" s="8">
        <v>30989.725</v>
      </c>
      <c r="AF34" s="8">
        <v>31272.075000000004</v>
      </c>
      <c r="AG34" s="8">
        <v>31556.45</v>
      </c>
      <c r="AH34" s="8">
        <v>31847.25</v>
      </c>
      <c r="AI34" s="8">
        <v>32218.375</v>
      </c>
      <c r="AJ34" s="8">
        <v>32584.525</v>
      </c>
      <c r="AK34" s="8">
        <v>32872.8</v>
      </c>
      <c r="AL34" s="8">
        <v>33190.125</v>
      </c>
      <c r="AM34" s="8">
        <v>33593.05</v>
      </c>
      <c r="AN34" s="8">
        <v>34067.15</v>
      </c>
      <c r="AO34" s="8">
        <v>34614.55</v>
      </c>
      <c r="AP34" s="8">
        <v>35215.25</v>
      </c>
      <c r="AQ34" s="8">
        <v>35810.825</v>
      </c>
      <c r="AR34" s="8">
        <v>36415.975</v>
      </c>
      <c r="AS34" s="8">
        <v>37007.95</v>
      </c>
      <c r="AT34" s="8">
        <v>37662.875</v>
      </c>
      <c r="AU34" s="8">
        <v>38207.85</v>
      </c>
      <c r="AV34" s="8">
        <v>38431.575</v>
      </c>
      <c r="AW34" s="8">
        <v>38479.1</v>
      </c>
    </row>
    <row r="35" spans="1:49" ht="12.75">
      <c r="A35" s="5" t="s">
        <v>37</v>
      </c>
      <c r="B35" t="s">
        <v>50</v>
      </c>
      <c r="C35" s="7">
        <v>11793.52226341696</v>
      </c>
      <c r="D35" s="7">
        <v>11792.582227779396</v>
      </c>
      <c r="E35" s="7">
        <v>11785.974581530649</v>
      </c>
      <c r="F35" s="7">
        <v>11902.576978883391</v>
      </c>
      <c r="G35" s="7">
        <v>12016.706234695761</v>
      </c>
      <c r="H35" s="7">
        <v>12136.81866913592</v>
      </c>
      <c r="I35" s="7">
        <v>12251.943068010736</v>
      </c>
      <c r="J35" s="7">
        <v>12363.230040138731</v>
      </c>
      <c r="K35" s="7">
        <v>12763.853914924914</v>
      </c>
      <c r="L35" s="7">
        <v>13044.103463876689</v>
      </c>
      <c r="M35" s="7">
        <v>13195.8359707537</v>
      </c>
      <c r="N35" s="7">
        <v>13134.203739834145</v>
      </c>
      <c r="O35" s="7">
        <v>13209.66597974995</v>
      </c>
      <c r="P35" s="7">
        <v>13283.524999999998</v>
      </c>
      <c r="Q35" s="8">
        <v>13322.8</v>
      </c>
      <c r="R35" s="8">
        <v>13383.3</v>
      </c>
      <c r="S35" s="8">
        <v>13427.725</v>
      </c>
      <c r="T35" s="8">
        <v>13479.9</v>
      </c>
      <c r="U35" s="8">
        <v>13643.15</v>
      </c>
      <c r="V35" s="8">
        <v>13816.05</v>
      </c>
      <c r="W35" s="8">
        <v>13912.35</v>
      </c>
      <c r="X35" s="8">
        <v>14009.075</v>
      </c>
      <c r="Y35" s="8">
        <v>14183.925</v>
      </c>
      <c r="Z35" s="8">
        <v>14725.775</v>
      </c>
      <c r="AA35" s="8">
        <v>15110.1</v>
      </c>
      <c r="AB35" s="8">
        <v>15270.675</v>
      </c>
      <c r="AC35" s="8">
        <v>15465.4</v>
      </c>
      <c r="AD35" s="8">
        <v>15602.25</v>
      </c>
      <c r="AE35" s="8">
        <v>15705.725</v>
      </c>
      <c r="AF35" s="8">
        <v>15892.574999999999</v>
      </c>
      <c r="AG35" s="8">
        <v>16087.7</v>
      </c>
      <c r="AH35" s="8">
        <v>16227.625</v>
      </c>
      <c r="AI35" s="8">
        <v>16517.8</v>
      </c>
      <c r="AJ35" s="8">
        <v>16809.625</v>
      </c>
      <c r="AK35" s="8">
        <v>17081</v>
      </c>
      <c r="AL35" s="8">
        <v>17412.05</v>
      </c>
      <c r="AM35" s="8">
        <v>18002.25</v>
      </c>
      <c r="AN35" s="8">
        <v>18050.675</v>
      </c>
      <c r="AO35" s="8">
        <v>18785.65</v>
      </c>
      <c r="AP35" s="8">
        <v>19538.15</v>
      </c>
      <c r="AQ35" s="8">
        <v>20184.524999999998</v>
      </c>
      <c r="AR35" s="8">
        <v>20885.75</v>
      </c>
      <c r="AS35" s="8">
        <v>21584.75</v>
      </c>
      <c r="AT35" s="8">
        <v>22189.9</v>
      </c>
      <c r="AU35" s="8">
        <v>22848.225</v>
      </c>
      <c r="AV35" s="8">
        <v>23037.475</v>
      </c>
      <c r="AW35" s="8">
        <v>23088.9</v>
      </c>
    </row>
    <row r="36" spans="1:49" ht="12.75">
      <c r="A36" s="5" t="s">
        <v>39</v>
      </c>
      <c r="B36" t="s">
        <v>51</v>
      </c>
      <c r="C36" s="7">
        <v>11599.726970517328</v>
      </c>
      <c r="D36" s="7">
        <v>11619.743466736538</v>
      </c>
      <c r="E36" s="7">
        <v>11686.417251735997</v>
      </c>
      <c r="F36" s="7">
        <v>11801.0620712183</v>
      </c>
      <c r="G36" s="7">
        <v>11908.361229127822</v>
      </c>
      <c r="H36" s="7">
        <v>12039.3412572319</v>
      </c>
      <c r="I36" s="7">
        <v>12137.636558899881</v>
      </c>
      <c r="J36" s="7">
        <v>12204.284931842505</v>
      </c>
      <c r="K36" s="7">
        <v>12549.518054265669</v>
      </c>
      <c r="L36" s="7">
        <v>12769.760240485097</v>
      </c>
      <c r="M36" s="7">
        <v>12876.373879414918</v>
      </c>
      <c r="N36" s="7">
        <v>12665.127719079048</v>
      </c>
      <c r="O36" s="7">
        <v>12613.401433864728</v>
      </c>
      <c r="P36" s="7">
        <v>12594.4</v>
      </c>
      <c r="Q36" s="8">
        <v>12398.175</v>
      </c>
      <c r="R36" s="8">
        <v>12227.475</v>
      </c>
      <c r="S36" s="8">
        <v>11894.9</v>
      </c>
      <c r="T36" s="8">
        <v>11588.325</v>
      </c>
      <c r="U36" s="8">
        <v>11481.325</v>
      </c>
      <c r="V36" s="8">
        <v>11421.7</v>
      </c>
      <c r="W36" s="8">
        <v>11118.825</v>
      </c>
      <c r="X36" s="8">
        <v>11004</v>
      </c>
      <c r="Y36" s="8">
        <v>11208.8</v>
      </c>
      <c r="Z36" s="8">
        <v>11749.05</v>
      </c>
      <c r="AA36" s="8">
        <v>12203.625</v>
      </c>
      <c r="AB36" s="8">
        <v>12638.224999999999</v>
      </c>
      <c r="AC36" s="8">
        <v>12954.925</v>
      </c>
      <c r="AD36" s="8">
        <v>13057.074999999999</v>
      </c>
      <c r="AE36" s="8">
        <v>12822.325</v>
      </c>
      <c r="AF36" s="8">
        <v>12293.8</v>
      </c>
      <c r="AG36" s="8">
        <v>12207.625</v>
      </c>
      <c r="AH36" s="8">
        <v>12512.05</v>
      </c>
      <c r="AI36" s="8">
        <v>12871.525000000001</v>
      </c>
      <c r="AJ36" s="8">
        <v>13345.55</v>
      </c>
      <c r="AK36" s="8">
        <v>13904.2</v>
      </c>
      <c r="AL36" s="8">
        <v>14689.825</v>
      </c>
      <c r="AM36" s="8">
        <v>15505.9</v>
      </c>
      <c r="AN36" s="8">
        <v>16146.274999999998</v>
      </c>
      <c r="AO36" s="8">
        <v>16630.325</v>
      </c>
      <c r="AP36" s="8">
        <v>17295.95</v>
      </c>
      <c r="AQ36" s="8">
        <v>17970.85</v>
      </c>
      <c r="AR36" s="8">
        <v>18973.25</v>
      </c>
      <c r="AS36" s="8">
        <v>19747.65</v>
      </c>
      <c r="AT36" s="8">
        <v>20356</v>
      </c>
      <c r="AU36" s="8">
        <v>20257.625</v>
      </c>
      <c r="AV36" s="8">
        <v>18887.975</v>
      </c>
      <c r="AW36" s="8">
        <v>18456.5</v>
      </c>
    </row>
    <row r="37" spans="1:49" ht="12.75">
      <c r="A37" s="5" t="s">
        <v>41</v>
      </c>
      <c r="B37" t="s">
        <v>52</v>
      </c>
      <c r="C37" s="7">
        <v>193.79529289963327</v>
      </c>
      <c r="D37" s="7">
        <v>172.83876104285721</v>
      </c>
      <c r="E37" s="7">
        <v>99.5573297946521</v>
      </c>
      <c r="F37" s="7">
        <v>101.51490766509102</v>
      </c>
      <c r="G37" s="7">
        <v>108.34500556793817</v>
      </c>
      <c r="H37" s="7">
        <v>97.47741190402125</v>
      </c>
      <c r="I37" s="7">
        <v>114.30650911085381</v>
      </c>
      <c r="J37" s="7">
        <v>158.94510829622547</v>
      </c>
      <c r="K37" s="7">
        <v>214.33586065924393</v>
      </c>
      <c r="L37" s="7">
        <v>274.34322339159104</v>
      </c>
      <c r="M37" s="7">
        <v>319.462091338782</v>
      </c>
      <c r="N37" s="7">
        <v>469.0760207550977</v>
      </c>
      <c r="O37" s="7">
        <v>596.2645458852227</v>
      </c>
      <c r="P37" s="7">
        <v>689.125</v>
      </c>
      <c r="Q37" s="8">
        <v>924.625</v>
      </c>
      <c r="R37" s="8">
        <v>1155.825</v>
      </c>
      <c r="S37" s="8">
        <v>1532.825</v>
      </c>
      <c r="T37" s="8">
        <v>1891.575</v>
      </c>
      <c r="U37" s="8">
        <v>2161.825</v>
      </c>
      <c r="V37" s="8">
        <v>2394.35</v>
      </c>
      <c r="W37" s="8">
        <v>2793.525</v>
      </c>
      <c r="X37" s="8">
        <v>3005.075</v>
      </c>
      <c r="Y37" s="8">
        <v>2975.125</v>
      </c>
      <c r="Z37" s="8">
        <v>2976.7250000000004</v>
      </c>
      <c r="AA37" s="8">
        <v>2906.475</v>
      </c>
      <c r="AB37" s="8">
        <v>2632.45</v>
      </c>
      <c r="AC37" s="8">
        <v>2510.475</v>
      </c>
      <c r="AD37" s="8">
        <v>2545.175</v>
      </c>
      <c r="AE37" s="8">
        <v>2883.4</v>
      </c>
      <c r="AF37" s="8">
        <v>3598.775</v>
      </c>
      <c r="AG37" s="8">
        <v>3880.075</v>
      </c>
      <c r="AH37" s="8">
        <v>3715.575</v>
      </c>
      <c r="AI37" s="8">
        <v>3646.275</v>
      </c>
      <c r="AJ37" s="8">
        <v>3464.075</v>
      </c>
      <c r="AK37" s="8">
        <v>3176.8</v>
      </c>
      <c r="AL37" s="8">
        <v>2722.2250000000004</v>
      </c>
      <c r="AM37" s="8">
        <v>2496.35</v>
      </c>
      <c r="AN37" s="8">
        <v>1904.4</v>
      </c>
      <c r="AO37" s="8">
        <v>2155.325</v>
      </c>
      <c r="AP37" s="8">
        <v>2242.2</v>
      </c>
      <c r="AQ37" s="8">
        <v>2213.675</v>
      </c>
      <c r="AR37" s="8">
        <v>1912.5</v>
      </c>
      <c r="AS37" s="8">
        <v>1837.1</v>
      </c>
      <c r="AT37" s="8">
        <v>1833.9</v>
      </c>
      <c r="AU37" s="8">
        <v>2590.6</v>
      </c>
      <c r="AV37" s="8">
        <v>4149.5</v>
      </c>
      <c r="AW37" s="8">
        <v>4632.4</v>
      </c>
    </row>
    <row r="38" spans="1:49" ht="12.75">
      <c r="A38" s="5" t="s">
        <v>43</v>
      </c>
      <c r="B38" t="s">
        <v>53</v>
      </c>
      <c r="C38" s="7">
        <v>10095.690043646078</v>
      </c>
      <c r="D38" s="7">
        <v>10246.799883303807</v>
      </c>
      <c r="E38" s="7">
        <v>10453.055196541653</v>
      </c>
      <c r="F38" s="7">
        <v>10618.705780542117</v>
      </c>
      <c r="G38" s="7">
        <v>10827.408274004014</v>
      </c>
      <c r="H38" s="7">
        <v>11042.751604027164</v>
      </c>
      <c r="I38" s="7">
        <v>11182.660074790292</v>
      </c>
      <c r="J38" s="7">
        <v>11256.261655321778</v>
      </c>
      <c r="K38" s="7">
        <v>11079.026525670513</v>
      </c>
      <c r="L38" s="7">
        <v>11131.152928996315</v>
      </c>
      <c r="M38" s="7">
        <v>11213.410241910025</v>
      </c>
      <c r="N38" s="7">
        <v>11504.267407249712</v>
      </c>
      <c r="O38" s="7">
        <v>11809.93068568932</v>
      </c>
      <c r="P38" s="7">
        <v>12110.4</v>
      </c>
      <c r="Q38" s="8">
        <v>12385.474999999999</v>
      </c>
      <c r="R38" s="8">
        <v>12662.35</v>
      </c>
      <c r="S38" s="8">
        <v>12991.9</v>
      </c>
      <c r="T38" s="8">
        <v>13307.125</v>
      </c>
      <c r="U38" s="8">
        <v>13515.625</v>
      </c>
      <c r="V38" s="8">
        <v>13687.774999999998</v>
      </c>
      <c r="W38" s="8">
        <v>13977.6</v>
      </c>
      <c r="X38" s="8">
        <v>14297.2</v>
      </c>
      <c r="Y38" s="8">
        <v>14483.7</v>
      </c>
      <c r="Z38" s="8">
        <v>14337.525</v>
      </c>
      <c r="AA38" s="8">
        <v>14408.85</v>
      </c>
      <c r="AB38" s="8">
        <v>14656.224999999999</v>
      </c>
      <c r="AC38" s="8">
        <v>14741.3</v>
      </c>
      <c r="AD38" s="8">
        <v>14867.775</v>
      </c>
      <c r="AE38" s="8">
        <v>15095.7</v>
      </c>
      <c r="AF38" s="8">
        <v>15224.374999999998</v>
      </c>
      <c r="AG38" s="8">
        <v>15311.475000000002</v>
      </c>
      <c r="AH38" s="8">
        <v>15461.925</v>
      </c>
      <c r="AI38" s="8">
        <v>15547.1</v>
      </c>
      <c r="AJ38" s="8">
        <v>15629.1</v>
      </c>
      <c r="AK38" s="8">
        <v>15677.175000000001</v>
      </c>
      <c r="AL38" s="8">
        <v>15661.05</v>
      </c>
      <c r="AM38" s="8">
        <v>15509.1</v>
      </c>
      <c r="AN38" s="8">
        <v>15976.975</v>
      </c>
      <c r="AO38" s="8">
        <v>15828.95</v>
      </c>
      <c r="AP38" s="8">
        <v>15677.124999999998</v>
      </c>
      <c r="AQ38" s="8">
        <v>15626.325</v>
      </c>
      <c r="AR38" s="8">
        <v>15530.225</v>
      </c>
      <c r="AS38" s="8">
        <v>15423.175</v>
      </c>
      <c r="AT38" s="8">
        <v>15472.975</v>
      </c>
      <c r="AU38" s="8">
        <v>15359.6</v>
      </c>
      <c r="AV38" s="8">
        <v>15394.1</v>
      </c>
      <c r="AW38" s="8">
        <f>AW34-AW35</f>
        <v>15390.199999999997</v>
      </c>
    </row>
    <row r="39" spans="1:48" ht="12.75">
      <c r="A39" s="5" t="s">
        <v>45</v>
      </c>
      <c r="B39" t="s">
        <v>46</v>
      </c>
      <c r="C39" s="7">
        <v>212.2035924696229</v>
      </c>
      <c r="D39" s="7">
        <v>233.6526056104526</v>
      </c>
      <c r="E39" s="7">
        <v>242.4569117358476</v>
      </c>
      <c r="F39" s="7">
        <v>246.09046252292143</v>
      </c>
      <c r="G39" s="7">
        <v>246.27468839587542</v>
      </c>
      <c r="H39" s="7">
        <v>254.191179956738</v>
      </c>
      <c r="I39" s="7">
        <v>271.79307952389803</v>
      </c>
      <c r="J39" s="7">
        <v>282.9291730479907</v>
      </c>
      <c r="K39" s="7">
        <v>286.3118683616361</v>
      </c>
      <c r="L39" s="7">
        <v>290.11398209319407</v>
      </c>
      <c r="M39" s="7">
        <v>296.552937401742</v>
      </c>
      <c r="N39" s="7">
        <v>305.4551989845511</v>
      </c>
      <c r="O39" s="7">
        <v>312.0301482910824</v>
      </c>
      <c r="P39" s="7">
        <v>330.6749999999993</v>
      </c>
      <c r="Q39" s="8">
        <v>331.9250000000029</v>
      </c>
      <c r="R39" s="8">
        <v>328.87499999999636</v>
      </c>
      <c r="S39" s="8">
        <v>327.22499999999854</v>
      </c>
      <c r="T39" s="8">
        <v>327.8500000000022</v>
      </c>
      <c r="U39" s="8">
        <v>324.2250000000022</v>
      </c>
      <c r="V39" s="8">
        <v>333.07500000000437</v>
      </c>
      <c r="W39" s="8">
        <v>312.0500000000011</v>
      </c>
      <c r="X39" s="8">
        <v>276.0500000000011</v>
      </c>
      <c r="Y39" s="8">
        <v>239.9</v>
      </c>
      <c r="Z39" s="8">
        <v>243.15</v>
      </c>
      <c r="AA39" s="8">
        <v>244.850000000004</v>
      </c>
      <c r="AB39" s="8">
        <v>246.1500000000051</v>
      </c>
      <c r="AC39" s="8">
        <v>223.025</v>
      </c>
      <c r="AD39" s="8">
        <v>219.70000000000073</v>
      </c>
      <c r="AE39" s="8">
        <v>188.29999999999927</v>
      </c>
      <c r="AF39" s="8">
        <v>155.12500000000546</v>
      </c>
      <c r="AG39" s="8">
        <v>157.25</v>
      </c>
      <c r="AH39" s="8">
        <v>157.70000000000437</v>
      </c>
      <c r="AI39" s="8">
        <v>153.475</v>
      </c>
      <c r="AJ39" s="8">
        <v>145.8</v>
      </c>
      <c r="AK39" s="8">
        <v>114.675</v>
      </c>
      <c r="AL39" s="8">
        <v>117.025</v>
      </c>
      <c r="AM39" s="8">
        <v>81.675</v>
      </c>
      <c r="AN39" s="8">
        <v>39.525</v>
      </c>
      <c r="AO39" s="8"/>
      <c r="AP39" s="8"/>
      <c r="AQ39" s="8"/>
      <c r="AR39" s="8"/>
      <c r="AS39" s="8"/>
      <c r="AT39" s="8"/>
      <c r="AU39" s="8"/>
      <c r="AV39" s="8"/>
    </row>
    <row r="41" spans="2:49" ht="12.75">
      <c r="B41" t="s">
        <v>25</v>
      </c>
      <c r="C41" s="7">
        <f>C36+C14</f>
        <v>11955.30346280673</v>
      </c>
      <c r="D41" s="7">
        <f aca="true" t="shared" si="2" ref="D41:AW41">D36+D14</f>
        <v>11969.609717333</v>
      </c>
      <c r="E41" s="7">
        <f t="shared" si="2"/>
        <v>12035.544181052292</v>
      </c>
      <c r="F41" s="7">
        <f t="shared" si="2"/>
        <v>12138.162014903948</v>
      </c>
      <c r="G41" s="7">
        <f t="shared" si="2"/>
        <v>12237.350307441318</v>
      </c>
      <c r="H41" s="7">
        <f t="shared" si="2"/>
        <v>12360.78310533977</v>
      </c>
      <c r="I41" s="7">
        <f t="shared" si="2"/>
        <v>12446.93183726494</v>
      </c>
      <c r="J41" s="7">
        <f t="shared" si="2"/>
        <v>12505.899151802481</v>
      </c>
      <c r="K41" s="7">
        <f t="shared" si="2"/>
        <v>12842.73186244412</v>
      </c>
      <c r="L41" s="7">
        <f t="shared" si="2"/>
        <v>13058.179853739037</v>
      </c>
      <c r="M41" s="7">
        <f t="shared" si="2"/>
        <v>13158.182804902663</v>
      </c>
      <c r="N41" s="7">
        <f t="shared" si="2"/>
        <v>12921.685240015706</v>
      </c>
      <c r="O41" s="7">
        <f t="shared" si="2"/>
        <v>12847.530425521134</v>
      </c>
      <c r="P41" s="7">
        <f t="shared" si="2"/>
        <v>12812.807582762336</v>
      </c>
      <c r="Q41" s="7">
        <f t="shared" si="2"/>
        <v>12578.628687071752</v>
      </c>
      <c r="R41" s="7">
        <f t="shared" si="2"/>
        <v>12369.974791381168</v>
      </c>
      <c r="S41" s="7">
        <f t="shared" si="2"/>
        <v>11999.445895690584</v>
      </c>
      <c r="T41" s="7">
        <f t="shared" si="2"/>
        <v>11654.917000000001</v>
      </c>
      <c r="U41" s="7">
        <f t="shared" si="2"/>
        <v>11525.719666666668</v>
      </c>
      <c r="V41" s="7">
        <f t="shared" si="2"/>
        <v>11443.897333333334</v>
      </c>
      <c r="W41" s="7">
        <f t="shared" si="2"/>
        <v>11118.825</v>
      </c>
      <c r="X41" s="7">
        <f t="shared" si="2"/>
        <v>11004</v>
      </c>
      <c r="Y41" s="7">
        <f t="shared" si="2"/>
        <v>11208.8</v>
      </c>
      <c r="Z41" s="7">
        <f t="shared" si="2"/>
        <v>11749.05</v>
      </c>
      <c r="AA41" s="7">
        <f t="shared" si="2"/>
        <v>12203.625</v>
      </c>
      <c r="AB41" s="7">
        <f t="shared" si="2"/>
        <v>12638.224999999999</v>
      </c>
      <c r="AC41" s="7">
        <f t="shared" si="2"/>
        <v>12954.925</v>
      </c>
      <c r="AD41" s="7">
        <f t="shared" si="2"/>
        <v>13057.074999999999</v>
      </c>
      <c r="AE41" s="7">
        <f t="shared" si="2"/>
        <v>12822.325</v>
      </c>
      <c r="AF41" s="7">
        <f t="shared" si="2"/>
        <v>12293.8</v>
      </c>
      <c r="AG41" s="7">
        <f t="shared" si="2"/>
        <v>12207.625</v>
      </c>
      <c r="AH41" s="7">
        <f t="shared" si="2"/>
        <v>12512.05</v>
      </c>
      <c r="AI41" s="7">
        <f t="shared" si="2"/>
        <v>12871.525000000001</v>
      </c>
      <c r="AJ41" s="7">
        <f t="shared" si="2"/>
        <v>13345.55</v>
      </c>
      <c r="AK41" s="7">
        <f t="shared" si="2"/>
        <v>13904.2</v>
      </c>
      <c r="AL41" s="7">
        <f t="shared" si="2"/>
        <v>14689.825</v>
      </c>
      <c r="AM41" s="7">
        <f t="shared" si="2"/>
        <v>15505.9</v>
      </c>
      <c r="AN41" s="7">
        <f t="shared" si="2"/>
        <v>16146.274999999998</v>
      </c>
      <c r="AO41" s="7">
        <f t="shared" si="2"/>
        <v>16630.325</v>
      </c>
      <c r="AP41" s="7">
        <f t="shared" si="2"/>
        <v>17295.95</v>
      </c>
      <c r="AQ41" s="7">
        <f t="shared" si="2"/>
        <v>17970.85</v>
      </c>
      <c r="AR41" s="7">
        <f t="shared" si="2"/>
        <v>18973.25</v>
      </c>
      <c r="AS41" s="7">
        <f t="shared" si="2"/>
        <v>19747.65</v>
      </c>
      <c r="AT41" s="7">
        <f t="shared" si="2"/>
        <v>20356</v>
      </c>
      <c r="AU41" s="7">
        <f t="shared" si="2"/>
        <v>20257.625</v>
      </c>
      <c r="AV41" s="7">
        <f t="shared" si="2"/>
        <v>18887.975</v>
      </c>
      <c r="AW41" s="7">
        <f t="shared" si="2"/>
        <v>18456.5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Y42"/>
  <sheetViews>
    <sheetView zoomScale="150" zoomScaleNormal="150" workbookViewId="0" topLeftCell="A1">
      <pane xSplit="16305" topLeftCell="AT1" activePane="topLeft" state="split"/>
      <selection pane="topLeft" activeCell="B13" sqref="B13"/>
      <selection pane="topRight" activeCell="AW42" sqref="AW42"/>
    </sheetView>
  </sheetViews>
  <sheetFormatPr defaultColWidth="11.00390625" defaultRowHeight="12.75"/>
  <cols>
    <col min="2" max="2" width="40.875" style="0" customWidth="1"/>
  </cols>
  <sheetData>
    <row r="4" spans="2:16" ht="12.75">
      <c r="B4" s="4" t="s">
        <v>64</v>
      </c>
      <c r="P4" s="7"/>
    </row>
    <row r="5" spans="2:16" ht="12.75">
      <c r="B5" t="s">
        <v>36</v>
      </c>
      <c r="P5" s="7"/>
    </row>
    <row r="6" spans="3:49" ht="12.75">
      <c r="C6" s="6">
        <v>1964</v>
      </c>
      <c r="D6" s="6">
        <v>1965</v>
      </c>
      <c r="E6" s="6">
        <v>1966</v>
      </c>
      <c r="F6" s="6">
        <v>1967</v>
      </c>
      <c r="G6" s="6">
        <v>1968</v>
      </c>
      <c r="H6" s="6">
        <v>1969</v>
      </c>
      <c r="I6" s="6">
        <v>1970</v>
      </c>
      <c r="J6" s="6">
        <v>1971</v>
      </c>
      <c r="K6" s="6">
        <v>1972</v>
      </c>
      <c r="L6" s="6">
        <v>1973</v>
      </c>
      <c r="M6" s="6">
        <v>1974</v>
      </c>
      <c r="N6" s="6">
        <v>1975</v>
      </c>
      <c r="O6" s="6">
        <v>1976</v>
      </c>
      <c r="P6" s="6">
        <v>1977</v>
      </c>
      <c r="Q6" s="6">
        <v>1978</v>
      </c>
      <c r="R6" s="6">
        <v>1979</v>
      </c>
      <c r="S6" s="6">
        <v>1980</v>
      </c>
      <c r="T6" s="6">
        <v>1981</v>
      </c>
      <c r="U6" s="6">
        <v>1982</v>
      </c>
      <c r="V6" s="6">
        <v>1983</v>
      </c>
      <c r="W6" s="6">
        <v>1984</v>
      </c>
      <c r="X6" s="6">
        <v>1985</v>
      </c>
      <c r="Y6" s="6">
        <v>1986</v>
      </c>
      <c r="Z6" s="6">
        <v>1987</v>
      </c>
      <c r="AA6" s="6">
        <v>1988</v>
      </c>
      <c r="AB6" s="6">
        <v>1989</v>
      </c>
      <c r="AC6" s="6">
        <v>1990</v>
      </c>
      <c r="AD6" s="6">
        <v>1991</v>
      </c>
      <c r="AE6" s="6">
        <v>1992</v>
      </c>
      <c r="AF6" s="6">
        <v>1993</v>
      </c>
      <c r="AG6" s="6">
        <v>1994</v>
      </c>
      <c r="AH6" s="6">
        <v>1995</v>
      </c>
      <c r="AI6" s="6">
        <v>1996</v>
      </c>
      <c r="AJ6" s="6">
        <v>1997</v>
      </c>
      <c r="AK6" s="6">
        <v>1998</v>
      </c>
      <c r="AL6" s="6">
        <v>1999</v>
      </c>
      <c r="AM6" s="6">
        <v>2000</v>
      </c>
      <c r="AN6" s="6">
        <v>2001</v>
      </c>
      <c r="AO6" s="6">
        <v>2002</v>
      </c>
      <c r="AP6" s="6">
        <v>2003</v>
      </c>
      <c r="AQ6" s="6">
        <v>2004</v>
      </c>
      <c r="AR6" s="6">
        <v>2005</v>
      </c>
      <c r="AS6" s="6">
        <v>2006</v>
      </c>
      <c r="AT6" s="6">
        <v>2007</v>
      </c>
      <c r="AU6" s="6">
        <v>2008</v>
      </c>
      <c r="AV6" s="6">
        <v>2009</v>
      </c>
      <c r="AW6" s="6">
        <v>2010</v>
      </c>
    </row>
    <row r="7" spans="1:51" ht="12.75">
      <c r="A7" s="5" t="s">
        <v>34</v>
      </c>
      <c r="B7" t="s">
        <v>35</v>
      </c>
      <c r="C7" s="7">
        <v>22204.61859710756</v>
      </c>
      <c r="D7" s="7">
        <v>22374.393755780668</v>
      </c>
      <c r="E7" s="7">
        <v>22581.034333912627</v>
      </c>
      <c r="F7" s="7">
        <v>22865.141370473164</v>
      </c>
      <c r="G7" s="7">
        <v>23186.409385340867</v>
      </c>
      <c r="H7" s="7">
        <v>23528.063347713818</v>
      </c>
      <c r="I7" s="7">
        <v>23799.010653480425</v>
      </c>
      <c r="J7" s="7">
        <v>23993.767924145952</v>
      </c>
      <c r="K7" s="7">
        <v>24220.382553417887</v>
      </c>
      <c r="L7" s="7">
        <v>24556.400399311773</v>
      </c>
      <c r="M7" s="7">
        <v>24796.805311840686</v>
      </c>
      <c r="N7" s="7">
        <v>25035.013186057688</v>
      </c>
      <c r="O7" s="7">
        <v>25422.880691712126</v>
      </c>
      <c r="P7" s="7">
        <v>25816.01523217636</v>
      </c>
      <c r="Q7" s="8">
        <v>26131.844768493705</v>
      </c>
      <c r="R7" s="8">
        <v>26466.357261234698</v>
      </c>
      <c r="S7" s="8">
        <v>26838.731122688285</v>
      </c>
      <c r="T7" s="8">
        <v>27207.458365161263</v>
      </c>
      <c r="U7" s="8">
        <v>27576.946939493435</v>
      </c>
      <c r="V7" s="8">
        <v>27932.162789801663</v>
      </c>
      <c r="W7" s="8">
        <v>28298.51500658894</v>
      </c>
      <c r="X7" s="8">
        <v>28680.094498235503</v>
      </c>
      <c r="Y7" s="8">
        <v>29006.444443513803</v>
      </c>
      <c r="Z7" s="8">
        <v>29406.57734521576</v>
      </c>
      <c r="AA7" s="8">
        <v>29790.56480110337</v>
      </c>
      <c r="AB7" s="8">
        <v>30173.05</v>
      </c>
      <c r="AC7" s="8">
        <v>30429.725</v>
      </c>
      <c r="AD7" s="8">
        <v>30689.75</v>
      </c>
      <c r="AE7" s="8">
        <v>30989.725</v>
      </c>
      <c r="AF7" s="8">
        <v>31272.075000000004</v>
      </c>
      <c r="AG7" s="8">
        <v>31556.45</v>
      </c>
      <c r="AH7" s="8">
        <v>31847.25</v>
      </c>
      <c r="AI7" s="8">
        <v>32218.375</v>
      </c>
      <c r="AJ7" s="8">
        <v>32584.525</v>
      </c>
      <c r="AK7" s="8">
        <v>32872.8</v>
      </c>
      <c r="AL7" s="8">
        <v>33190.125</v>
      </c>
      <c r="AM7" s="8">
        <v>33593.05</v>
      </c>
      <c r="AN7" s="8">
        <v>34067.15</v>
      </c>
      <c r="AO7" s="8">
        <v>34614.55</v>
      </c>
      <c r="AP7" s="8">
        <v>35215.25</v>
      </c>
      <c r="AQ7" s="8">
        <v>35810.825</v>
      </c>
      <c r="AR7" s="8">
        <v>36415.975</v>
      </c>
      <c r="AS7" s="8">
        <v>37007.95</v>
      </c>
      <c r="AT7" s="8">
        <v>37662.875</v>
      </c>
      <c r="AU7" s="8">
        <v>38207.85</v>
      </c>
      <c r="AV7" s="8">
        <v>38431.575</v>
      </c>
      <c r="AW7" s="8">
        <v>38479.1</v>
      </c>
      <c r="AX7" s="8"/>
      <c r="AY7" s="8"/>
    </row>
    <row r="8" spans="1:51" ht="12.75">
      <c r="A8" s="5" t="s">
        <v>37</v>
      </c>
      <c r="B8" t="s">
        <v>50</v>
      </c>
      <c r="C8" s="7">
        <f>C9+C10</f>
        <v>12005.994631194473</v>
      </c>
      <c r="D8" s="7">
        <f aca="true" t="shared" si="0" ref="D8:AV8">D9+D10</f>
        <v>12016.427504549922</v>
      </c>
      <c r="E8" s="7">
        <f t="shared" si="0"/>
        <v>12022.65627744542</v>
      </c>
      <c r="F8" s="7">
        <f t="shared" si="0"/>
        <v>12153.111670443053</v>
      </c>
      <c r="G8" s="7">
        <f t="shared" si="0"/>
        <v>12282.422060122844</v>
      </c>
      <c r="H8" s="7">
        <f t="shared" si="0"/>
        <v>12419.502879364387</v>
      </c>
      <c r="I8" s="7">
        <f t="shared" si="0"/>
        <v>12552.291323841064</v>
      </c>
      <c r="J8" s="7">
        <f t="shared" si="0"/>
        <v>12693.392563509862</v>
      </c>
      <c r="K8" s="7">
        <f t="shared" si="0"/>
        <v>12938.673926074876</v>
      </c>
      <c r="L8" s="7">
        <f t="shared" si="0"/>
        <v>13246.033455910634</v>
      </c>
      <c r="M8" s="7">
        <f t="shared" si="0"/>
        <v>13423.689651595316</v>
      </c>
      <c r="N8" s="7">
        <f t="shared" si="0"/>
        <v>13383.469501950363</v>
      </c>
      <c r="O8" s="7">
        <f t="shared" si="0"/>
        <v>13483.96656976634</v>
      </c>
      <c r="P8" s="7">
        <f t="shared" si="0"/>
        <v>13581.70753007474</v>
      </c>
      <c r="Q8" s="7">
        <f t="shared" si="0"/>
        <v>13621.952606427396</v>
      </c>
      <c r="R8" s="7">
        <f t="shared" si="0"/>
        <v>13667.787050487088</v>
      </c>
      <c r="S8" s="7">
        <f t="shared" si="0"/>
        <v>13653.168111983628</v>
      </c>
      <c r="T8" s="7">
        <f t="shared" si="0"/>
        <v>13633.923136850588</v>
      </c>
      <c r="U8" s="7">
        <f t="shared" si="0"/>
        <v>13745.399102569092</v>
      </c>
      <c r="V8" s="7">
        <f t="shared" si="0"/>
        <v>13873.924516284627</v>
      </c>
      <c r="W8" s="7">
        <f t="shared" si="0"/>
        <v>13882.740046450512</v>
      </c>
      <c r="X8" s="7">
        <f t="shared" si="0"/>
        <v>13715.565687789884</v>
      </c>
      <c r="Y8" s="7">
        <f t="shared" si="0"/>
        <v>13916.793615378261</v>
      </c>
      <c r="Z8" s="7">
        <f t="shared" si="0"/>
        <v>14355.018095494204</v>
      </c>
      <c r="AA8" s="7">
        <f t="shared" si="0"/>
        <v>14690.380189865205</v>
      </c>
      <c r="AB8" s="7">
        <f t="shared" si="0"/>
        <v>14914.997372366272</v>
      </c>
      <c r="AC8" s="7">
        <f t="shared" si="0"/>
        <v>15158.14866494385</v>
      </c>
      <c r="AD8" s="7">
        <f t="shared" si="0"/>
        <v>15325.245222785341</v>
      </c>
      <c r="AE8" s="7">
        <f t="shared" si="0"/>
        <v>15394.720234466997</v>
      </c>
      <c r="AF8" s="7">
        <f t="shared" si="0"/>
        <v>15441.153848145987</v>
      </c>
      <c r="AG8" s="7">
        <f t="shared" si="0"/>
        <v>15618.260090641972</v>
      </c>
      <c r="AH8" s="7">
        <f t="shared" si="0"/>
        <v>15758.45029750095</v>
      </c>
      <c r="AI8" s="7">
        <f t="shared" si="0"/>
        <v>15936.193930344445</v>
      </c>
      <c r="AJ8" s="7">
        <f t="shared" si="0"/>
        <v>16275.290991733644</v>
      </c>
      <c r="AK8" s="7">
        <f t="shared" si="0"/>
        <v>16636.877421967114</v>
      </c>
      <c r="AL8" s="7">
        <f t="shared" si="0"/>
        <v>16977.155467629138</v>
      </c>
      <c r="AM8" s="7">
        <f t="shared" si="0"/>
        <v>17627.175806139792</v>
      </c>
      <c r="AN8" s="7">
        <f t="shared" si="0"/>
        <v>18186.658239163775</v>
      </c>
      <c r="AO8" s="7">
        <f t="shared" si="0"/>
        <v>18935.807722431266</v>
      </c>
      <c r="AP8" s="7">
        <f t="shared" si="0"/>
        <v>19705.58053517458</v>
      </c>
      <c r="AQ8" s="7">
        <f t="shared" si="0"/>
        <v>20371.039353469394</v>
      </c>
      <c r="AR8" s="7">
        <f t="shared" si="0"/>
        <v>20885.75</v>
      </c>
      <c r="AS8" s="7">
        <f t="shared" si="0"/>
        <v>21584.75</v>
      </c>
      <c r="AT8" s="7">
        <f t="shared" si="0"/>
        <v>22189.9</v>
      </c>
      <c r="AU8" s="7">
        <f t="shared" si="0"/>
        <v>22848.225</v>
      </c>
      <c r="AV8" s="7">
        <f t="shared" si="0"/>
        <v>23037.475</v>
      </c>
      <c r="AW8" s="8">
        <v>23088.9</v>
      </c>
      <c r="AX8" s="8"/>
      <c r="AY8" s="8"/>
    </row>
    <row r="9" spans="1:51" ht="12.75">
      <c r="A9" s="5" t="s">
        <v>39</v>
      </c>
      <c r="B9" t="s">
        <v>51</v>
      </c>
      <c r="C9" s="8">
        <v>11805.910368621966</v>
      </c>
      <c r="D9" s="8">
        <v>11836.751280450782</v>
      </c>
      <c r="E9" s="8">
        <v>11916.005300624212</v>
      </c>
      <c r="F9" s="8">
        <v>12045.156481665808</v>
      </c>
      <c r="G9" s="8">
        <v>12168.0124528684</v>
      </c>
      <c r="H9" s="8">
        <v>12316.423887643807</v>
      </c>
      <c r="I9" s="8">
        <v>12433.010428632098</v>
      </c>
      <c r="J9" s="8">
        <v>12530.130887349296</v>
      </c>
      <c r="K9" s="8">
        <v>12719.597200226128</v>
      </c>
      <c r="L9" s="8">
        <v>12969.713228334746</v>
      </c>
      <c r="M9" s="8">
        <v>13105.536308870047</v>
      </c>
      <c r="N9" s="8">
        <v>12923.386983476426</v>
      </c>
      <c r="O9" s="8">
        <v>12905.64035740376</v>
      </c>
      <c r="P9" s="8">
        <v>12919.576157310425</v>
      </c>
      <c r="Q9" s="8">
        <v>12748.783250444201</v>
      </c>
      <c r="R9" s="8">
        <v>12609.527860362312</v>
      </c>
      <c r="S9" s="8">
        <v>12290.676914191765</v>
      </c>
      <c r="T9" s="8">
        <v>11993.786701734216</v>
      </c>
      <c r="U9" s="8">
        <v>11901.188249323555</v>
      </c>
      <c r="V9" s="8">
        <v>11859.32861715593</v>
      </c>
      <c r="W9" s="8">
        <v>11564.942123075221</v>
      </c>
      <c r="X9" s="8">
        <v>11254.973961371074</v>
      </c>
      <c r="Y9" s="8">
        <v>11499.10266604651</v>
      </c>
      <c r="Z9" s="8">
        <v>11956.626459046878</v>
      </c>
      <c r="AA9" s="8">
        <v>12376.822487176672</v>
      </c>
      <c r="AB9" s="8">
        <v>12834.107446531967</v>
      </c>
      <c r="AC9" s="8">
        <v>13180.699295304079</v>
      </c>
      <c r="AD9" s="8">
        <v>13323.47491439238</v>
      </c>
      <c r="AE9" s="8">
        <v>13119.344555272846</v>
      </c>
      <c r="AF9" s="8">
        <v>12612.78430623841</v>
      </c>
      <c r="AG9" s="8">
        <v>12561.723975330025</v>
      </c>
      <c r="AH9" s="8">
        <v>12820.163106201346</v>
      </c>
      <c r="AI9" s="8">
        <v>13047.704982791649</v>
      </c>
      <c r="AJ9" s="8">
        <v>13523.0232921054</v>
      </c>
      <c r="AK9" s="8">
        <v>14102.420749062256</v>
      </c>
      <c r="AL9" s="8">
        <v>14797.468449189915</v>
      </c>
      <c r="AM9" s="8">
        <v>15627.710547356495</v>
      </c>
      <c r="AN9" s="8">
        <v>16282.258239163773</v>
      </c>
      <c r="AO9" s="8">
        <v>16780.482722431265</v>
      </c>
      <c r="AP9" s="8">
        <v>17463.38053517458</v>
      </c>
      <c r="AQ9" s="8">
        <v>18157.364353469395</v>
      </c>
      <c r="AR9" s="8">
        <v>18973.25</v>
      </c>
      <c r="AS9" s="8">
        <v>19747.65</v>
      </c>
      <c r="AT9" s="8">
        <v>20356</v>
      </c>
      <c r="AU9" s="8">
        <v>20257.625</v>
      </c>
      <c r="AV9" s="8">
        <v>18887.975</v>
      </c>
      <c r="AW9" s="8">
        <v>18456.5</v>
      </c>
      <c r="AX9" s="8"/>
      <c r="AY9" s="8"/>
    </row>
    <row r="10" spans="1:51" ht="12.75">
      <c r="A10" s="5" t="s">
        <v>41</v>
      </c>
      <c r="B10" t="s">
        <v>52</v>
      </c>
      <c r="C10" s="8">
        <v>200.08426257250755</v>
      </c>
      <c r="D10" s="8">
        <v>179.67622409913974</v>
      </c>
      <c r="E10" s="8">
        <v>106.65097682120806</v>
      </c>
      <c r="F10" s="8">
        <v>107.95518877724511</v>
      </c>
      <c r="G10" s="8">
        <v>114.40960725444458</v>
      </c>
      <c r="H10" s="8">
        <v>103.07899172058106</v>
      </c>
      <c r="I10" s="8">
        <v>119.28089520896566</v>
      </c>
      <c r="J10" s="8">
        <v>163.2616761605663</v>
      </c>
      <c r="K10" s="8">
        <v>219.07672584874854</v>
      </c>
      <c r="L10" s="8">
        <v>276.3202275758881</v>
      </c>
      <c r="M10" s="8">
        <v>318.153342725268</v>
      </c>
      <c r="N10" s="8">
        <v>460.0825184739371</v>
      </c>
      <c r="O10" s="8">
        <v>578.3262123625811</v>
      </c>
      <c r="P10" s="8">
        <v>662.1313727643152</v>
      </c>
      <c r="Q10" s="8">
        <v>873.1693559831955</v>
      </c>
      <c r="R10" s="8">
        <v>1058.259190124777</v>
      </c>
      <c r="S10" s="8">
        <v>1362.4911977918641</v>
      </c>
      <c r="T10" s="8">
        <v>1640.136435116372</v>
      </c>
      <c r="U10" s="8">
        <v>1844.2108532455363</v>
      </c>
      <c r="V10" s="8">
        <v>2014.5958991286961</v>
      </c>
      <c r="W10" s="8">
        <v>2317.7979233752912</v>
      </c>
      <c r="X10" s="8">
        <v>2460.591726418811</v>
      </c>
      <c r="Y10" s="8">
        <v>2417.6909493317517</v>
      </c>
      <c r="Z10" s="8">
        <v>2398.3916364473253</v>
      </c>
      <c r="AA10" s="8">
        <v>2313.5577026885326</v>
      </c>
      <c r="AB10" s="8">
        <v>2080.8899258343044</v>
      </c>
      <c r="AC10" s="8">
        <v>1977.449369639771</v>
      </c>
      <c r="AD10" s="8">
        <v>2001.7703083929616</v>
      </c>
      <c r="AE10" s="8">
        <v>2275.37567919415</v>
      </c>
      <c r="AF10" s="8">
        <v>2828.369541907576</v>
      </c>
      <c r="AG10" s="8">
        <v>3056.536115311946</v>
      </c>
      <c r="AH10" s="8">
        <v>2938.287191299604</v>
      </c>
      <c r="AI10" s="8">
        <v>2888.4889475527957</v>
      </c>
      <c r="AJ10" s="8">
        <v>2752.2676996282453</v>
      </c>
      <c r="AK10" s="8">
        <v>2534.456672904857</v>
      </c>
      <c r="AL10" s="8">
        <v>2179.687018439222</v>
      </c>
      <c r="AM10" s="8">
        <v>1999.465258783297</v>
      </c>
      <c r="AN10" s="8">
        <v>1904.4</v>
      </c>
      <c r="AO10" s="8">
        <v>2155.325</v>
      </c>
      <c r="AP10" s="8">
        <v>2242.2</v>
      </c>
      <c r="AQ10" s="8">
        <v>2213.675</v>
      </c>
      <c r="AR10" s="8">
        <v>1912.5</v>
      </c>
      <c r="AS10" s="8">
        <v>1837.1</v>
      </c>
      <c r="AT10" s="8">
        <v>1833.9</v>
      </c>
      <c r="AU10" s="8">
        <v>2590.6</v>
      </c>
      <c r="AV10" s="8">
        <v>4149.5</v>
      </c>
      <c r="AW10" s="8">
        <v>4632.4</v>
      </c>
      <c r="AX10" s="8"/>
      <c r="AY10" s="8"/>
    </row>
    <row r="11" spans="1:51" ht="12.75">
      <c r="A11" s="5" t="s">
        <v>43</v>
      </c>
      <c r="B11" t="s">
        <v>53</v>
      </c>
      <c r="C11" s="7">
        <f>C7-C8-C12</f>
        <v>9986.420373443465</v>
      </c>
      <c r="D11" s="7">
        <f aca="true" t="shared" si="1" ref="D11:AV11">D7-D8-D12</f>
        <v>10124.313645620294</v>
      </c>
      <c r="E11" s="7">
        <f t="shared" si="1"/>
        <v>10315.92114473136</v>
      </c>
      <c r="F11" s="7">
        <f t="shared" si="1"/>
        <v>10465.93923750719</v>
      </c>
      <c r="G11" s="7">
        <f t="shared" si="1"/>
        <v>10657.712636822147</v>
      </c>
      <c r="H11" s="7">
        <f t="shared" si="1"/>
        <v>10854.369288392692</v>
      </c>
      <c r="I11" s="7">
        <f t="shared" si="1"/>
        <v>10974.926250115464</v>
      </c>
      <c r="J11" s="7">
        <f t="shared" si="1"/>
        <v>11017.446187588099</v>
      </c>
      <c r="K11" s="7">
        <f t="shared" si="1"/>
        <v>10995.396758981375</v>
      </c>
      <c r="L11" s="7">
        <f t="shared" si="1"/>
        <v>11020.252961307944</v>
      </c>
      <c r="M11" s="7">
        <f t="shared" si="1"/>
        <v>11076.562722843628</v>
      </c>
      <c r="N11" s="7">
        <f t="shared" si="1"/>
        <v>11346.088485122773</v>
      </c>
      <c r="O11" s="7">
        <f t="shared" si="1"/>
        <v>11626.883973654703</v>
      </c>
      <c r="P11" s="7">
        <f t="shared" si="1"/>
        <v>11903.63270210162</v>
      </c>
      <c r="Q11" s="7">
        <f t="shared" si="1"/>
        <v>12177.967162066307</v>
      </c>
      <c r="R11" s="7">
        <f t="shared" si="1"/>
        <v>12469.695210747614</v>
      </c>
      <c r="S11" s="7">
        <f t="shared" si="1"/>
        <v>12858.338010704658</v>
      </c>
      <c r="T11" s="7">
        <f t="shared" si="1"/>
        <v>13245.685228310673</v>
      </c>
      <c r="U11" s="7">
        <f t="shared" si="1"/>
        <v>13507.32283692434</v>
      </c>
      <c r="V11" s="7">
        <f t="shared" si="1"/>
        <v>13725.163273517031</v>
      </c>
      <c r="W11" s="7">
        <f t="shared" si="1"/>
        <v>14103.724960138426</v>
      </c>
      <c r="X11" s="7">
        <f t="shared" si="1"/>
        <v>14688.478810445618</v>
      </c>
      <c r="Y11" s="7">
        <f t="shared" si="1"/>
        <v>14849.750828135542</v>
      </c>
      <c r="Z11" s="7">
        <f t="shared" si="1"/>
        <v>14808.409249721555</v>
      </c>
      <c r="AA11" s="7">
        <f t="shared" si="1"/>
        <v>14855.33461123816</v>
      </c>
      <c r="AB11" s="7">
        <f t="shared" si="1"/>
        <v>15011.902627633723</v>
      </c>
      <c r="AC11" s="7">
        <f t="shared" si="1"/>
        <v>15048.551335056149</v>
      </c>
      <c r="AD11" s="7">
        <f t="shared" si="1"/>
        <v>15144.804777214658</v>
      </c>
      <c r="AE11" s="7">
        <f t="shared" si="1"/>
        <v>15406.704765533003</v>
      </c>
      <c r="AF11" s="7">
        <f t="shared" si="1"/>
        <v>15675.796151854012</v>
      </c>
      <c r="AG11" s="7">
        <f t="shared" si="1"/>
        <v>15780.939909358029</v>
      </c>
      <c r="AH11" s="7">
        <f t="shared" si="1"/>
        <v>15931.099702499047</v>
      </c>
      <c r="AI11" s="7">
        <f t="shared" si="1"/>
        <v>16128.706069655555</v>
      </c>
      <c r="AJ11" s="7">
        <f t="shared" si="1"/>
        <v>16163.434008266358</v>
      </c>
      <c r="AK11" s="7">
        <f t="shared" si="1"/>
        <v>16121.24757803289</v>
      </c>
      <c r="AL11" s="7">
        <f t="shared" si="1"/>
        <v>16095.944532370862</v>
      </c>
      <c r="AM11" s="7">
        <f t="shared" si="1"/>
        <v>15884.199193860211</v>
      </c>
      <c r="AN11" s="7">
        <f t="shared" si="1"/>
        <v>15840.966760836227</v>
      </c>
      <c r="AO11" s="7">
        <f t="shared" si="1"/>
        <v>15678.742277568737</v>
      </c>
      <c r="AP11" s="7">
        <f t="shared" si="1"/>
        <v>15509.66946482542</v>
      </c>
      <c r="AQ11" s="7">
        <f t="shared" si="1"/>
        <v>15439.785646530603</v>
      </c>
      <c r="AR11" s="7">
        <f t="shared" si="1"/>
        <v>15530.224999999999</v>
      </c>
      <c r="AS11" s="7">
        <f t="shared" si="1"/>
        <v>15423.199999999997</v>
      </c>
      <c r="AT11" s="7">
        <f t="shared" si="1"/>
        <v>15472.974999999999</v>
      </c>
      <c r="AU11" s="7">
        <f t="shared" si="1"/>
        <v>15359.625</v>
      </c>
      <c r="AV11" s="7">
        <f t="shared" si="1"/>
        <v>15394.099999999999</v>
      </c>
      <c r="AW11" s="8">
        <f>AW7-AW8</f>
        <v>15390.199999999997</v>
      </c>
      <c r="AX11" s="8"/>
      <c r="AY11" s="8"/>
    </row>
    <row r="12" spans="1:48" ht="12.75">
      <c r="A12" s="5" t="s">
        <v>45</v>
      </c>
      <c r="B12" t="s">
        <v>46</v>
      </c>
      <c r="C12" s="7">
        <v>212.2035924696229</v>
      </c>
      <c r="D12" s="7">
        <v>233.6526056104526</v>
      </c>
      <c r="E12" s="7">
        <v>242.4569117358476</v>
      </c>
      <c r="F12" s="7">
        <v>246.09046252292143</v>
      </c>
      <c r="G12" s="7">
        <v>246.27468839587542</v>
      </c>
      <c r="H12" s="7">
        <v>254.191179956738</v>
      </c>
      <c r="I12" s="7">
        <v>271.79307952389803</v>
      </c>
      <c r="J12" s="7">
        <v>282.9291730479907</v>
      </c>
      <c r="K12" s="7">
        <v>286.3118683616361</v>
      </c>
      <c r="L12" s="7">
        <v>290.11398209319407</v>
      </c>
      <c r="M12" s="7">
        <v>296.552937401742</v>
      </c>
      <c r="N12" s="7">
        <v>305.4551989845511</v>
      </c>
      <c r="O12" s="7">
        <v>312.0301482910824</v>
      </c>
      <c r="P12" s="7">
        <v>330.6749999999993</v>
      </c>
      <c r="Q12" s="8">
        <v>331.9250000000029</v>
      </c>
      <c r="R12" s="8">
        <v>328.87499999999636</v>
      </c>
      <c r="S12" s="8">
        <v>327.22499999999854</v>
      </c>
      <c r="T12" s="8">
        <v>327.8500000000022</v>
      </c>
      <c r="U12" s="8">
        <v>324.2250000000022</v>
      </c>
      <c r="V12" s="8">
        <v>333.07500000000437</v>
      </c>
      <c r="W12" s="8">
        <v>312.0500000000011</v>
      </c>
      <c r="X12" s="8">
        <v>276.0500000000011</v>
      </c>
      <c r="Y12" s="8">
        <v>239.9</v>
      </c>
      <c r="Z12" s="8">
        <v>243.15</v>
      </c>
      <c r="AA12" s="8">
        <v>244.850000000004</v>
      </c>
      <c r="AB12" s="8">
        <v>246.1500000000051</v>
      </c>
      <c r="AC12" s="8">
        <v>223.025</v>
      </c>
      <c r="AD12" s="8">
        <v>219.70000000000073</v>
      </c>
      <c r="AE12" s="8">
        <v>188.29999999999927</v>
      </c>
      <c r="AF12" s="8">
        <v>155.12500000000546</v>
      </c>
      <c r="AG12" s="8">
        <v>157.25</v>
      </c>
      <c r="AH12" s="8">
        <v>157.70000000000437</v>
      </c>
      <c r="AI12" s="8">
        <v>153.475</v>
      </c>
      <c r="AJ12" s="8">
        <v>145.8</v>
      </c>
      <c r="AK12" s="8">
        <v>114.675</v>
      </c>
      <c r="AL12" s="8">
        <v>117.025</v>
      </c>
      <c r="AM12" s="8">
        <v>81.675</v>
      </c>
      <c r="AN12" s="8">
        <v>39.525</v>
      </c>
      <c r="AO12" s="8"/>
      <c r="AP12" s="8"/>
      <c r="AQ12" s="8"/>
      <c r="AR12" s="8"/>
      <c r="AS12" s="8"/>
      <c r="AT12" s="8"/>
      <c r="AU12" s="8"/>
      <c r="AV12" s="8"/>
    </row>
    <row r="14" spans="2:45" ht="12.75">
      <c r="B14" t="s">
        <v>26</v>
      </c>
      <c r="C14" s="7">
        <v>355.576492289403</v>
      </c>
      <c r="D14" s="7">
        <v>349.8662505964621</v>
      </c>
      <c r="E14" s="7">
        <v>349.126929316295</v>
      </c>
      <c r="F14" s="7">
        <v>337.0999436856473</v>
      </c>
      <c r="G14" s="7">
        <v>328.98907831349607</v>
      </c>
      <c r="H14" s="7">
        <v>321.4418481078701</v>
      </c>
      <c r="I14" s="7">
        <v>309.29527836505804</v>
      </c>
      <c r="J14" s="7">
        <v>301.61421995997625</v>
      </c>
      <c r="K14" s="7">
        <v>293.21380817845056</v>
      </c>
      <c r="L14" s="7">
        <v>288.41961325394004</v>
      </c>
      <c r="M14" s="7">
        <v>281.808925487745</v>
      </c>
      <c r="N14" s="7">
        <v>256.55752093665797</v>
      </c>
      <c r="O14" s="7">
        <v>234.12899165640556</v>
      </c>
      <c r="P14" s="7">
        <v>218.40758276233646</v>
      </c>
      <c r="Q14" s="7">
        <v>180.45368707175234</v>
      </c>
      <c r="R14" s="7">
        <v>142.49979138116822</v>
      </c>
      <c r="S14" s="7">
        <v>104.5458956905841</v>
      </c>
      <c r="T14" s="7">
        <v>66.592</v>
      </c>
      <c r="U14" s="7">
        <v>44.394666666666666</v>
      </c>
      <c r="V14" s="7">
        <v>22.197333333333333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</row>
    <row r="15" spans="2:49" ht="12.75">
      <c r="B15" t="s">
        <v>25</v>
      </c>
      <c r="C15" s="7">
        <f>C9+C14</f>
        <v>12161.48686091137</v>
      </c>
      <c r="D15" s="7">
        <f aca="true" t="shared" si="2" ref="D15:AU15">D9+D14</f>
        <v>12186.617531047244</v>
      </c>
      <c r="E15" s="7">
        <f t="shared" si="2"/>
        <v>12265.132229940507</v>
      </c>
      <c r="F15" s="7">
        <f t="shared" si="2"/>
        <v>12382.256425351456</v>
      </c>
      <c r="G15" s="7">
        <f t="shared" si="2"/>
        <v>12497.001531181895</v>
      </c>
      <c r="H15" s="7">
        <f t="shared" si="2"/>
        <v>12637.865735751677</v>
      </c>
      <c r="I15" s="7">
        <f t="shared" si="2"/>
        <v>12742.305706997156</v>
      </c>
      <c r="J15" s="7">
        <f t="shared" si="2"/>
        <v>12831.745107309272</v>
      </c>
      <c r="K15" s="7">
        <f t="shared" si="2"/>
        <v>13012.811008404578</v>
      </c>
      <c r="L15" s="7">
        <f t="shared" si="2"/>
        <v>13258.132841588686</v>
      </c>
      <c r="M15" s="7">
        <f t="shared" si="2"/>
        <v>13387.345234357792</v>
      </c>
      <c r="N15" s="7">
        <f t="shared" si="2"/>
        <v>13179.944504413084</v>
      </c>
      <c r="O15" s="7">
        <f t="shared" si="2"/>
        <v>13139.769349060165</v>
      </c>
      <c r="P15" s="7">
        <f t="shared" si="2"/>
        <v>13137.983740072761</v>
      </c>
      <c r="Q15" s="7">
        <f t="shared" si="2"/>
        <v>12929.236937515954</v>
      </c>
      <c r="R15" s="7">
        <f t="shared" si="2"/>
        <v>12752.02765174348</v>
      </c>
      <c r="S15" s="7">
        <f t="shared" si="2"/>
        <v>12395.222809882349</v>
      </c>
      <c r="T15" s="7">
        <f t="shared" si="2"/>
        <v>12060.378701734217</v>
      </c>
      <c r="U15" s="7">
        <f t="shared" si="2"/>
        <v>11945.582915990222</v>
      </c>
      <c r="V15" s="7">
        <f t="shared" si="2"/>
        <v>11881.525950489264</v>
      </c>
      <c r="W15" s="7">
        <f t="shared" si="2"/>
        <v>11564.942123075221</v>
      </c>
      <c r="X15" s="7">
        <f t="shared" si="2"/>
        <v>11254.973961371074</v>
      </c>
      <c r="Y15" s="7">
        <f t="shared" si="2"/>
        <v>11499.10266604651</v>
      </c>
      <c r="Z15" s="7">
        <f t="shared" si="2"/>
        <v>11956.626459046878</v>
      </c>
      <c r="AA15" s="7">
        <f t="shared" si="2"/>
        <v>12376.822487176672</v>
      </c>
      <c r="AB15" s="7">
        <f t="shared" si="2"/>
        <v>12834.107446531967</v>
      </c>
      <c r="AC15" s="7">
        <f t="shared" si="2"/>
        <v>13180.699295304079</v>
      </c>
      <c r="AD15" s="7">
        <f t="shared" si="2"/>
        <v>13323.47491439238</v>
      </c>
      <c r="AE15" s="7">
        <f t="shared" si="2"/>
        <v>13119.344555272846</v>
      </c>
      <c r="AF15" s="7">
        <f t="shared" si="2"/>
        <v>12612.78430623841</v>
      </c>
      <c r="AG15" s="7">
        <f t="shared" si="2"/>
        <v>12561.723975330025</v>
      </c>
      <c r="AH15" s="7">
        <f t="shared" si="2"/>
        <v>12820.163106201346</v>
      </c>
      <c r="AI15" s="7">
        <f t="shared" si="2"/>
        <v>13047.704982791649</v>
      </c>
      <c r="AJ15" s="7">
        <f t="shared" si="2"/>
        <v>13523.0232921054</v>
      </c>
      <c r="AK15" s="7">
        <f t="shared" si="2"/>
        <v>14102.420749062256</v>
      </c>
      <c r="AL15" s="7">
        <f t="shared" si="2"/>
        <v>14797.468449189915</v>
      </c>
      <c r="AM15" s="7">
        <f t="shared" si="2"/>
        <v>15627.710547356495</v>
      </c>
      <c r="AN15" s="7">
        <f t="shared" si="2"/>
        <v>16282.258239163773</v>
      </c>
      <c r="AO15" s="7">
        <f t="shared" si="2"/>
        <v>16780.482722431265</v>
      </c>
      <c r="AP15" s="7">
        <f t="shared" si="2"/>
        <v>17463.38053517458</v>
      </c>
      <c r="AQ15" s="7">
        <f t="shared" si="2"/>
        <v>18157.364353469395</v>
      </c>
      <c r="AR15" s="7">
        <f t="shared" si="2"/>
        <v>18973.25</v>
      </c>
      <c r="AS15" s="7">
        <f t="shared" si="2"/>
        <v>19747.65</v>
      </c>
      <c r="AT15" s="7">
        <f t="shared" si="2"/>
        <v>20356</v>
      </c>
      <c r="AU15" s="7">
        <f t="shared" si="2"/>
        <v>20257.625</v>
      </c>
      <c r="AV15" s="7">
        <f>AV9+AV14</f>
        <v>18887.975</v>
      </c>
      <c r="AW15" s="7">
        <f>AW9+AW14</f>
        <v>18456.5</v>
      </c>
    </row>
    <row r="16" spans="3:49" ht="12.75">
      <c r="C16" s="12">
        <f>C15/1000</f>
        <v>12.161486860911369</v>
      </c>
      <c r="D16" s="12">
        <f aca="true" t="shared" si="3" ref="D16:AW16">D15/1000</f>
        <v>12.186617531047245</v>
      </c>
      <c r="E16" s="12">
        <f t="shared" si="3"/>
        <v>12.265132229940507</v>
      </c>
      <c r="F16" s="12">
        <f t="shared" si="3"/>
        <v>12.382256425351455</v>
      </c>
      <c r="G16" s="12">
        <f t="shared" si="3"/>
        <v>12.497001531181896</v>
      </c>
      <c r="H16" s="12">
        <f t="shared" si="3"/>
        <v>12.637865735751676</v>
      </c>
      <c r="I16" s="12">
        <f t="shared" si="3"/>
        <v>12.742305706997156</v>
      </c>
      <c r="J16" s="12">
        <f t="shared" si="3"/>
        <v>12.831745107309272</v>
      </c>
      <c r="K16" s="12">
        <f t="shared" si="3"/>
        <v>13.012811008404578</v>
      </c>
      <c r="L16" s="12">
        <f t="shared" si="3"/>
        <v>13.258132841588685</v>
      </c>
      <c r="M16" s="12">
        <f t="shared" si="3"/>
        <v>13.387345234357792</v>
      </c>
      <c r="N16" s="12">
        <f t="shared" si="3"/>
        <v>13.179944504413085</v>
      </c>
      <c r="O16" s="12">
        <f t="shared" si="3"/>
        <v>13.139769349060165</v>
      </c>
      <c r="P16" s="12">
        <f t="shared" si="3"/>
        <v>13.13798374007276</v>
      </c>
      <c r="Q16" s="12">
        <f t="shared" si="3"/>
        <v>12.929236937515954</v>
      </c>
      <c r="R16" s="12">
        <f t="shared" si="3"/>
        <v>12.752027651743479</v>
      </c>
      <c r="S16" s="12">
        <f t="shared" si="3"/>
        <v>12.395222809882348</v>
      </c>
      <c r="T16" s="12">
        <f t="shared" si="3"/>
        <v>12.060378701734216</v>
      </c>
      <c r="U16" s="12">
        <f t="shared" si="3"/>
        <v>11.945582915990222</v>
      </c>
      <c r="V16" s="12">
        <f t="shared" si="3"/>
        <v>11.881525950489264</v>
      </c>
      <c r="W16" s="12">
        <f t="shared" si="3"/>
        <v>11.564942123075221</v>
      </c>
      <c r="X16" s="12">
        <f t="shared" si="3"/>
        <v>11.254973961371073</v>
      </c>
      <c r="Y16" s="12">
        <f t="shared" si="3"/>
        <v>11.499102666046511</v>
      </c>
      <c r="Z16" s="12">
        <f t="shared" si="3"/>
        <v>11.956626459046879</v>
      </c>
      <c r="AA16" s="12">
        <f t="shared" si="3"/>
        <v>12.376822487176673</v>
      </c>
      <c r="AB16" s="12">
        <f t="shared" si="3"/>
        <v>12.834107446531966</v>
      </c>
      <c r="AC16" s="12">
        <f t="shared" si="3"/>
        <v>13.180699295304079</v>
      </c>
      <c r="AD16" s="12">
        <f t="shared" si="3"/>
        <v>13.32347491439238</v>
      </c>
      <c r="AE16" s="12">
        <f t="shared" si="3"/>
        <v>13.119344555272846</v>
      </c>
      <c r="AF16" s="12">
        <f t="shared" si="3"/>
        <v>12.61278430623841</v>
      </c>
      <c r="AG16" s="12">
        <f t="shared" si="3"/>
        <v>12.561723975330025</v>
      </c>
      <c r="AH16" s="12">
        <f t="shared" si="3"/>
        <v>12.820163106201345</v>
      </c>
      <c r="AI16" s="12">
        <f t="shared" si="3"/>
        <v>13.047704982791648</v>
      </c>
      <c r="AJ16" s="12">
        <f t="shared" si="3"/>
        <v>13.5230232921054</v>
      </c>
      <c r="AK16" s="12">
        <f t="shared" si="3"/>
        <v>14.102420749062256</v>
      </c>
      <c r="AL16" s="12">
        <f t="shared" si="3"/>
        <v>14.797468449189916</v>
      </c>
      <c r="AM16" s="12">
        <f t="shared" si="3"/>
        <v>15.627710547356495</v>
      </c>
      <c r="AN16" s="12">
        <f t="shared" si="3"/>
        <v>16.282258239163774</v>
      </c>
      <c r="AO16" s="12">
        <f t="shared" si="3"/>
        <v>16.780482722431266</v>
      </c>
      <c r="AP16" s="12">
        <f t="shared" si="3"/>
        <v>17.46338053517458</v>
      </c>
      <c r="AQ16" s="12">
        <f t="shared" si="3"/>
        <v>18.157364353469394</v>
      </c>
      <c r="AR16" s="12">
        <f t="shared" si="3"/>
        <v>18.97325</v>
      </c>
      <c r="AS16" s="12">
        <f t="shared" si="3"/>
        <v>19.74765</v>
      </c>
      <c r="AT16" s="12">
        <f t="shared" si="3"/>
        <v>20.356</v>
      </c>
      <c r="AU16" s="12">
        <f t="shared" si="3"/>
        <v>20.257625</v>
      </c>
      <c r="AV16" s="12">
        <f t="shared" si="3"/>
        <v>18.887974999999997</v>
      </c>
      <c r="AW16" s="12">
        <f t="shared" si="3"/>
        <v>18.4565</v>
      </c>
    </row>
    <row r="17" ht="12.75">
      <c r="B17" s="4" t="s">
        <v>1</v>
      </c>
    </row>
    <row r="19" spans="2:49" ht="12.75">
      <c r="B19" s="5" t="s">
        <v>9</v>
      </c>
      <c r="C19" s="6">
        <v>1964</v>
      </c>
      <c r="D19" s="6">
        <v>1965</v>
      </c>
      <c r="E19" s="6">
        <v>1966</v>
      </c>
      <c r="F19" s="6">
        <v>1967</v>
      </c>
      <c r="G19" s="6">
        <v>1968</v>
      </c>
      <c r="H19" s="6">
        <v>1969</v>
      </c>
      <c r="I19" s="6">
        <v>1970</v>
      </c>
      <c r="J19" s="6">
        <v>1971</v>
      </c>
      <c r="K19" s="6">
        <v>1972</v>
      </c>
      <c r="L19" s="6">
        <v>1973</v>
      </c>
      <c r="M19" s="6">
        <v>1974</v>
      </c>
      <c r="N19" s="6">
        <v>1975</v>
      </c>
      <c r="O19" s="6">
        <v>1976</v>
      </c>
      <c r="P19" s="6">
        <v>1977</v>
      </c>
      <c r="Q19" s="6">
        <v>1978</v>
      </c>
      <c r="R19" s="6">
        <v>1979</v>
      </c>
      <c r="S19" s="6">
        <v>1980</v>
      </c>
      <c r="T19" s="6">
        <v>1981</v>
      </c>
      <c r="U19" s="6">
        <v>1982</v>
      </c>
      <c r="V19" s="6">
        <v>1983</v>
      </c>
      <c r="W19" s="6">
        <v>1984</v>
      </c>
      <c r="X19" s="6">
        <v>1985</v>
      </c>
      <c r="Y19" s="6">
        <v>1986</v>
      </c>
      <c r="Z19" s="6">
        <v>1987</v>
      </c>
      <c r="AA19" s="6">
        <v>1988</v>
      </c>
      <c r="AB19" s="6">
        <v>1989</v>
      </c>
      <c r="AC19" s="6">
        <v>1990</v>
      </c>
      <c r="AD19" s="6">
        <v>1991</v>
      </c>
      <c r="AE19" s="6">
        <v>1992</v>
      </c>
      <c r="AF19" s="6">
        <v>1993</v>
      </c>
      <c r="AG19" s="6">
        <v>1994</v>
      </c>
      <c r="AH19" s="6">
        <v>1995</v>
      </c>
      <c r="AI19" s="6">
        <v>1996</v>
      </c>
      <c r="AJ19" s="6">
        <v>1997</v>
      </c>
      <c r="AK19" s="6">
        <v>1998</v>
      </c>
      <c r="AL19" s="6">
        <v>1999</v>
      </c>
      <c r="AM19" s="6">
        <v>2000</v>
      </c>
      <c r="AN19" s="6">
        <v>2001</v>
      </c>
      <c r="AO19" s="6">
        <v>2002</v>
      </c>
      <c r="AP19" s="6">
        <v>2003</v>
      </c>
      <c r="AQ19" s="6">
        <v>2004</v>
      </c>
      <c r="AR19" s="6">
        <v>2005</v>
      </c>
      <c r="AS19" s="6">
        <v>2006</v>
      </c>
      <c r="AT19" s="6">
        <v>2007</v>
      </c>
      <c r="AU19" s="6">
        <v>2008</v>
      </c>
      <c r="AV19" s="6">
        <v>2009</v>
      </c>
      <c r="AW19" s="6">
        <v>2010</v>
      </c>
    </row>
    <row r="20" spans="2:33" ht="12.75">
      <c r="B20" t="s">
        <v>10</v>
      </c>
      <c r="C20" s="8">
        <v>89.7228983017387</v>
      </c>
      <c r="D20" s="8">
        <v>87.86256770433171</v>
      </c>
      <c r="E20" s="8">
        <v>86.12921560549398</v>
      </c>
      <c r="F20" s="8">
        <v>84.64799008338966</v>
      </c>
      <c r="G20" s="8">
        <v>83.35485073040591</v>
      </c>
      <c r="H20" s="8">
        <v>82.30587487723976</v>
      </c>
      <c r="I20" s="8">
        <v>81.06425462888697</v>
      </c>
      <c r="J20" s="8">
        <v>79.86560205887177</v>
      </c>
      <c r="K20" s="8">
        <v>79.60308674097416</v>
      </c>
      <c r="L20" s="8">
        <v>79.65842796189386</v>
      </c>
      <c r="M20" s="8">
        <v>79.44389384187991</v>
      </c>
      <c r="N20" s="8">
        <v>79.20795323850338</v>
      </c>
      <c r="O20" s="8">
        <v>79.42875503710795</v>
      </c>
      <c r="P20" s="8">
        <v>79.65328640372282</v>
      </c>
      <c r="Q20" s="8">
        <v>79.63746002563425</v>
      </c>
      <c r="R20" s="8">
        <v>79.74209127084693</v>
      </c>
      <c r="S20" s="8">
        <v>79.95422411346122</v>
      </c>
      <c r="T20" s="8">
        <v>80.64171276198039</v>
      </c>
      <c r="U20" s="8">
        <v>81.90400063354332</v>
      </c>
      <c r="V20" s="8">
        <v>83.08655865313636</v>
      </c>
      <c r="W20" s="8">
        <v>84.27805806821652</v>
      </c>
      <c r="X20" s="8">
        <v>85.49240342752401</v>
      </c>
      <c r="Y20" s="8">
        <v>86.5807521701164</v>
      </c>
      <c r="Z20" s="8">
        <v>87.86453786846779</v>
      </c>
      <c r="AA20" s="8">
        <v>88.91373293029874</v>
      </c>
      <c r="AB20" s="8"/>
      <c r="AC20" s="8"/>
      <c r="AD20" s="8"/>
      <c r="AE20" s="8"/>
      <c r="AF20" s="8"/>
      <c r="AG20" s="8"/>
    </row>
    <row r="22" spans="2:49" ht="12.75">
      <c r="B22" s="5" t="s">
        <v>11</v>
      </c>
      <c r="C22" s="6">
        <v>1964</v>
      </c>
      <c r="D22" s="6">
        <v>1965</v>
      </c>
      <c r="E22" s="6">
        <v>1966</v>
      </c>
      <c r="F22" s="6">
        <v>1967</v>
      </c>
      <c r="G22" s="6">
        <v>1968</v>
      </c>
      <c r="H22" s="6">
        <v>1969</v>
      </c>
      <c r="I22" s="6">
        <v>1970</v>
      </c>
      <c r="J22" s="6">
        <v>1971</v>
      </c>
      <c r="K22" s="6">
        <v>1972</v>
      </c>
      <c r="L22" s="6">
        <v>1973</v>
      </c>
      <c r="M22" s="6">
        <v>1974</v>
      </c>
      <c r="N22" s="6">
        <v>1975</v>
      </c>
      <c r="O22" s="6">
        <v>1976</v>
      </c>
      <c r="P22" s="6">
        <v>1977</v>
      </c>
      <c r="Q22" s="6">
        <v>1978</v>
      </c>
      <c r="R22" s="6">
        <v>1979</v>
      </c>
      <c r="S22" s="6">
        <v>1980</v>
      </c>
      <c r="T22" s="6">
        <v>1981</v>
      </c>
      <c r="U22" s="6">
        <v>1982</v>
      </c>
      <c r="V22" s="6">
        <v>1983</v>
      </c>
      <c r="W22" s="6">
        <v>1984</v>
      </c>
      <c r="X22" s="6">
        <v>1985</v>
      </c>
      <c r="Y22" s="6">
        <v>1986</v>
      </c>
      <c r="Z22" s="6">
        <v>1987</v>
      </c>
      <c r="AA22" s="6">
        <v>1988</v>
      </c>
      <c r="AB22" s="6">
        <v>1989</v>
      </c>
      <c r="AC22" s="6">
        <v>1990</v>
      </c>
      <c r="AD22" s="6">
        <v>1991</v>
      </c>
      <c r="AE22" s="6">
        <v>1992</v>
      </c>
      <c r="AF22" s="6">
        <v>1993</v>
      </c>
      <c r="AG22" s="6">
        <v>1994</v>
      </c>
      <c r="AH22" s="6">
        <v>1995</v>
      </c>
      <c r="AI22" s="6">
        <v>1996</v>
      </c>
      <c r="AJ22" s="6">
        <v>1997</v>
      </c>
      <c r="AK22" s="6">
        <v>1998</v>
      </c>
      <c r="AL22" s="6">
        <v>1999</v>
      </c>
      <c r="AM22" s="6">
        <v>2000</v>
      </c>
      <c r="AN22" s="6">
        <v>2001</v>
      </c>
      <c r="AO22" s="6">
        <v>2002</v>
      </c>
      <c r="AP22" s="6">
        <v>2003</v>
      </c>
      <c r="AQ22" s="6">
        <v>2004</v>
      </c>
      <c r="AR22" s="6">
        <v>2005</v>
      </c>
      <c r="AS22" s="6">
        <v>2006</v>
      </c>
      <c r="AT22" s="6">
        <v>2007</v>
      </c>
      <c r="AU22" s="6">
        <v>2008</v>
      </c>
      <c r="AV22" s="6">
        <v>2009</v>
      </c>
      <c r="AW22" s="6">
        <v>2010</v>
      </c>
    </row>
    <row r="23" spans="2:33" ht="12.75">
      <c r="B23" t="s">
        <v>12</v>
      </c>
      <c r="C23" s="8">
        <v>45.18762731318049</v>
      </c>
      <c r="D23" s="8">
        <v>44.11440740792342</v>
      </c>
      <c r="E23" s="8">
        <v>43.17060810205221</v>
      </c>
      <c r="F23" s="8">
        <v>42.27721568100608</v>
      </c>
      <c r="G23" s="8">
        <v>41.31275133153807</v>
      </c>
      <c r="H23" s="8">
        <v>40.41866427546443</v>
      </c>
      <c r="I23" s="8">
        <v>39.55925215125109</v>
      </c>
      <c r="J23" s="8">
        <v>38.91041132504068</v>
      </c>
      <c r="K23" s="8">
        <v>39.567030873568</v>
      </c>
      <c r="L23" s="8">
        <v>39.638428322049556</v>
      </c>
      <c r="M23" s="8">
        <v>39.570021762431324</v>
      </c>
      <c r="N23" s="8">
        <v>38.58346374220949</v>
      </c>
      <c r="O23" s="8">
        <v>37.907163194421315</v>
      </c>
      <c r="P23" s="8">
        <v>37.3582527596895</v>
      </c>
      <c r="Q23" s="8">
        <v>36.411688364888775</v>
      </c>
      <c r="R23" s="8">
        <v>35.517978007399314</v>
      </c>
      <c r="S23" s="8">
        <v>34.089078797275484</v>
      </c>
      <c r="T23" s="8">
        <v>33.001156047800144</v>
      </c>
      <c r="U23" s="8">
        <v>32.74246171488858</v>
      </c>
      <c r="V23" s="8">
        <v>32.60873822287521</v>
      </c>
      <c r="W23" s="8">
        <v>31.744950209764564</v>
      </c>
      <c r="X23" s="8">
        <v>31.385880446534596</v>
      </c>
      <c r="Y23" s="8">
        <v>32.006693791676575</v>
      </c>
      <c r="Z23" s="8">
        <v>33.48829667500886</v>
      </c>
      <c r="AA23" s="8">
        <v>34.60333020815502</v>
      </c>
      <c r="AB23" s="8"/>
      <c r="AC23" s="8"/>
      <c r="AD23" s="8"/>
      <c r="AE23" s="8"/>
      <c r="AF23" s="8"/>
      <c r="AG23" s="8"/>
    </row>
    <row r="24" spans="2:48" ht="12.75">
      <c r="B24" t="s">
        <v>13</v>
      </c>
      <c r="C24" s="8"/>
      <c r="D24" s="8"/>
      <c r="E24" s="8"/>
      <c r="F24" s="8"/>
      <c r="G24" s="8"/>
      <c r="H24" s="8"/>
      <c r="I24" s="8"/>
      <c r="J24" s="8">
        <v>11.146620686273309</v>
      </c>
      <c r="K24" s="8">
        <v>34.46604386788749</v>
      </c>
      <c r="L24" s="8">
        <v>55.55318183331838</v>
      </c>
      <c r="M24" s="8">
        <v>76.3569452049469</v>
      </c>
      <c r="N24" s="8">
        <v>100.28421452353905</v>
      </c>
      <c r="O24" s="8">
        <v>126.87090465570691</v>
      </c>
      <c r="P24" s="8">
        <v>151.38845477182076</v>
      </c>
      <c r="Q24" s="8">
        <v>170.22377523986324</v>
      </c>
      <c r="R24" s="8">
        <v>194.31974724701467</v>
      </c>
      <c r="S24" s="8">
        <v>202.94756481103104</v>
      </c>
      <c r="T24" s="8">
        <v>206.670057050198</v>
      </c>
      <c r="U24" s="8">
        <v>211.02398652894044</v>
      </c>
      <c r="V24" s="8">
        <v>217.20967998436754</v>
      </c>
      <c r="W24" s="8">
        <v>218.35895739092848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2:35" ht="12.75">
      <c r="B25" t="s">
        <v>14</v>
      </c>
      <c r="X25" s="8">
        <v>11.606538167454346</v>
      </c>
      <c r="Y25" s="8">
        <v>31.157075278099</v>
      </c>
      <c r="Z25" s="8">
        <v>53.15745993157543</v>
      </c>
      <c r="AA25" s="8">
        <v>76.76199649265436</v>
      </c>
      <c r="AB25" s="8">
        <v>99.48966448799183</v>
      </c>
      <c r="AC25" s="8">
        <v>119.85970376962723</v>
      </c>
      <c r="AD25" s="8">
        <v>151.97159415291753</v>
      </c>
      <c r="AE25" s="8">
        <v>176.56431073029307</v>
      </c>
      <c r="AF25" s="8">
        <v>195.18412152116616</v>
      </c>
      <c r="AG25" s="8">
        <v>222.31949075670673</v>
      </c>
      <c r="AH25" s="8">
        <v>163.32522620818418</v>
      </c>
      <c r="AI25" s="8">
        <v>16.50866891207079</v>
      </c>
    </row>
    <row r="26" spans="2:10" ht="12.75">
      <c r="B26" t="s">
        <v>15</v>
      </c>
      <c r="C26" s="8">
        <v>110.05055451521912</v>
      </c>
      <c r="D26" s="8">
        <v>118.19290708052904</v>
      </c>
      <c r="E26" s="8">
        <v>127.44924522308247</v>
      </c>
      <c r="F26" s="8">
        <v>137.9905484980336</v>
      </c>
      <c r="G26" s="8">
        <v>149.30171399049686</v>
      </c>
      <c r="H26" s="8">
        <v>161.8501564541384</v>
      </c>
      <c r="I26" s="8">
        <v>174.9669949777799</v>
      </c>
      <c r="J26" s="8">
        <v>188.6518014436533</v>
      </c>
    </row>
    <row r="27" spans="2:26" ht="12.75">
      <c r="B27" t="s">
        <v>16</v>
      </c>
      <c r="C27" s="8">
        <v>35.329949739920266</v>
      </c>
      <c r="D27" s="8">
        <v>37.93518569192929</v>
      </c>
      <c r="E27" s="8">
        <v>40.89600542210246</v>
      </c>
      <c r="F27" s="8">
        <v>44.266794413248135</v>
      </c>
      <c r="G27" s="8">
        <v>47.88178907055408</v>
      </c>
      <c r="H27" s="8">
        <v>51.890359287708634</v>
      </c>
      <c r="I27" s="8">
        <v>56.07743765946361</v>
      </c>
      <c r="J27" s="8">
        <v>60.442339803750656</v>
      </c>
      <c r="K27" s="8">
        <v>66.6248185980894</v>
      </c>
      <c r="L27" s="8">
        <v>72.67371032068877</v>
      </c>
      <c r="M27" s="8">
        <v>78.55606145564707</v>
      </c>
      <c r="N27" s="8">
        <v>82.83113075236906</v>
      </c>
      <c r="O27" s="8">
        <v>88.43434148759115</v>
      </c>
      <c r="P27" s="8">
        <v>94.662557154983</v>
      </c>
      <c r="Q27" s="8">
        <v>99.90296271659281</v>
      </c>
      <c r="R27" s="8">
        <v>105.62960218151966</v>
      </c>
      <c r="S27" s="8">
        <v>110.16583084908598</v>
      </c>
      <c r="T27" s="8">
        <v>115.06776966771031</v>
      </c>
      <c r="U27" s="8">
        <v>122.23126195312943</v>
      </c>
      <c r="V27" s="8">
        <v>130.3735171602366</v>
      </c>
      <c r="W27" s="8">
        <v>136.08108608438852</v>
      </c>
      <c r="X27" s="8">
        <v>144.40506962170184</v>
      </c>
      <c r="Y27" s="8">
        <v>157.72394527867073</v>
      </c>
      <c r="Z27" s="8">
        <v>42.939081120644914</v>
      </c>
    </row>
    <row r="28" spans="2:38" ht="12.75">
      <c r="B28" t="s">
        <v>17</v>
      </c>
      <c r="C28" s="8">
        <v>8.127237167554995</v>
      </c>
      <c r="D28" s="8">
        <v>8.725807408771288</v>
      </c>
      <c r="E28" s="8">
        <v>9.40600427861682</v>
      </c>
      <c r="F28" s="8">
        <v>10.180296307977187</v>
      </c>
      <c r="G28" s="8">
        <v>11.010518345485252</v>
      </c>
      <c r="H28" s="8">
        <v>11.930973884540435</v>
      </c>
      <c r="I28" s="8">
        <v>12.89216155471695</v>
      </c>
      <c r="J28" s="8">
        <v>13.893878495480749</v>
      </c>
      <c r="K28" s="8">
        <v>15.312952727475931</v>
      </c>
      <c r="L28" s="8">
        <v>16.7007758304826</v>
      </c>
      <c r="M28" s="8">
        <v>18.04973607060674</v>
      </c>
      <c r="N28" s="8">
        <v>19.028812548052883</v>
      </c>
      <c r="O28" s="8">
        <v>20.31237643813438</v>
      </c>
      <c r="P28" s="8">
        <v>21.73872586395555</v>
      </c>
      <c r="Q28" s="8">
        <v>22.937403335361523</v>
      </c>
      <c r="R28" s="8">
        <v>24.246836775657357</v>
      </c>
      <c r="S28" s="8">
        <v>25.28209073983635</v>
      </c>
      <c r="T28" s="8">
        <v>26.40030594311429</v>
      </c>
      <c r="U28" s="8">
        <v>28.036176358686134</v>
      </c>
      <c r="V28" s="8">
        <v>29.894999367566925</v>
      </c>
      <c r="W28" s="8">
        <v>31.193955786826336</v>
      </c>
      <c r="X28" s="8">
        <v>33.09091861979141</v>
      </c>
      <c r="Y28" s="8">
        <v>36.12993526220998</v>
      </c>
      <c r="Z28" s="8">
        <v>40.59420114171189</v>
      </c>
      <c r="AA28" s="8">
        <v>45.1047763589886</v>
      </c>
      <c r="AB28" s="8">
        <v>50.172387657949</v>
      </c>
      <c r="AC28" s="8">
        <v>55.12877992666836</v>
      </c>
      <c r="AD28" s="8">
        <v>59.56053727381186</v>
      </c>
      <c r="AE28" s="8">
        <v>62.697969435785126</v>
      </c>
      <c r="AF28" s="8">
        <v>64.43946491625866</v>
      </c>
      <c r="AG28" s="8">
        <v>68.593271152944</v>
      </c>
      <c r="AH28" s="8">
        <v>75.36491563989512</v>
      </c>
      <c r="AI28" s="8">
        <v>83.11270987451644</v>
      </c>
      <c r="AJ28" s="8">
        <v>92.37986832316528</v>
      </c>
      <c r="AK28" s="8">
        <v>103.18047163093615</v>
      </c>
      <c r="AL28" s="8"/>
    </row>
    <row r="29" spans="2:43" ht="12.75">
      <c r="B29" t="s">
        <v>18</v>
      </c>
      <c r="C29" s="8">
        <v>7.488029368763819</v>
      </c>
      <c r="D29" s="8">
        <v>8.039506125091066</v>
      </c>
      <c r="E29" s="8">
        <v>8.66618586236109</v>
      </c>
      <c r="F29" s="8">
        <v>9.37955554724249</v>
      </c>
      <c r="G29" s="8">
        <v>10.144451002503047</v>
      </c>
      <c r="H29" s="8">
        <v>10.992476510054985</v>
      </c>
      <c r="I29" s="8">
        <v>11.878023389004738</v>
      </c>
      <c r="J29" s="8">
        <v>12.800903752591694</v>
      </c>
      <c r="K29" s="8">
        <v>14.108299893438016</v>
      </c>
      <c r="L29" s="8">
        <v>15.386891543108504</v>
      </c>
      <c r="M29" s="8">
        <v>16.629664961497838</v>
      </c>
      <c r="N29" s="8">
        <v>17.531642831208956</v>
      </c>
      <c r="O29" s="8">
        <v>18.71413776317786</v>
      </c>
      <c r="P29" s="8">
        <v>20.028166759975647</v>
      </c>
      <c r="Q29" s="8">
        <v>21.132420787494993</v>
      </c>
      <c r="R29" s="8">
        <v>22.338696150720352</v>
      </c>
      <c r="S29" s="8">
        <v>23.29234899453695</v>
      </c>
      <c r="T29" s="8">
        <v>24.32241302539296</v>
      </c>
      <c r="U29" s="8">
        <v>25.829362767910425</v>
      </c>
      <c r="V29" s="8">
        <v>27.541682420882353</v>
      </c>
      <c r="W29" s="8">
        <v>28.738173603313044</v>
      </c>
      <c r="X29" s="8">
        <v>30.485554515591502</v>
      </c>
      <c r="Y29" s="8">
        <v>33.28501643585514</v>
      </c>
      <c r="Z29" s="8">
        <v>37.39742017793833</v>
      </c>
      <c r="AA29" s="8">
        <v>41.552384116876055</v>
      </c>
      <c r="AB29" s="8">
        <v>46.22039438602769</v>
      </c>
      <c r="AC29" s="8">
        <v>50.785811607784126</v>
      </c>
      <c r="AD29" s="8">
        <v>54.86778296565171</v>
      </c>
      <c r="AE29" s="8">
        <v>57.75727510676734</v>
      </c>
      <c r="AF29" s="8">
        <v>59.36071980098677</v>
      </c>
      <c r="AG29" s="8">
        <v>63.18621342037477</v>
      </c>
      <c r="AH29" s="8">
        <v>69.42296435326716</v>
      </c>
      <c r="AI29" s="8">
        <v>76.55860400506026</v>
      </c>
      <c r="AJ29" s="8">
        <v>85.09342378223482</v>
      </c>
      <c r="AK29" s="8">
        <v>95.04027743131883</v>
      </c>
      <c r="AL29" s="8">
        <v>107.64344918991446</v>
      </c>
      <c r="AM29" s="8">
        <v>121.81054735649559</v>
      </c>
      <c r="AN29" s="8">
        <v>135.98323916377558</v>
      </c>
      <c r="AO29" s="8">
        <v>150.15772243126412</v>
      </c>
      <c r="AP29" s="8">
        <v>167.43053517457884</v>
      </c>
      <c r="AQ29" s="8">
        <v>186.51435346939616</v>
      </c>
    </row>
    <row r="30" spans="2:49" s="5" customFormat="1" ht="12.75">
      <c r="B30" s="5" t="s">
        <v>19</v>
      </c>
      <c r="C30" s="10">
        <f>SUM(C23:C29)</f>
        <v>206.18339810463868</v>
      </c>
      <c r="D30" s="10">
        <f aca="true" t="shared" si="4" ref="D30:AW30">SUM(D23:D29)</f>
        <v>217.0078137142441</v>
      </c>
      <c r="E30" s="10">
        <f t="shared" si="4"/>
        <v>229.58804888821504</v>
      </c>
      <c r="F30" s="10">
        <f t="shared" si="4"/>
        <v>244.0944104475075</v>
      </c>
      <c r="G30" s="10">
        <f t="shared" si="4"/>
        <v>259.6512237405773</v>
      </c>
      <c r="H30" s="10">
        <f t="shared" si="4"/>
        <v>277.0826304119069</v>
      </c>
      <c r="I30" s="10">
        <f t="shared" si="4"/>
        <v>295.3738697322163</v>
      </c>
      <c r="J30" s="10">
        <f t="shared" si="4"/>
        <v>325.8459555067904</v>
      </c>
      <c r="K30" s="10">
        <f t="shared" si="4"/>
        <v>170.07914596045885</v>
      </c>
      <c r="L30" s="10">
        <f t="shared" si="4"/>
        <v>199.9529878496478</v>
      </c>
      <c r="M30" s="10">
        <f t="shared" si="4"/>
        <v>229.16242945512988</v>
      </c>
      <c r="N30" s="10">
        <f t="shared" si="4"/>
        <v>258.2592643973794</v>
      </c>
      <c r="O30" s="10">
        <f t="shared" si="4"/>
        <v>292.2389235390316</v>
      </c>
      <c r="P30" s="10">
        <f t="shared" si="4"/>
        <v>325.17615731042446</v>
      </c>
      <c r="Q30" s="10">
        <f t="shared" si="4"/>
        <v>350.60825044420136</v>
      </c>
      <c r="R30" s="10">
        <f t="shared" si="4"/>
        <v>382.0528603623113</v>
      </c>
      <c r="S30" s="10">
        <f t="shared" si="4"/>
        <v>395.7769141917658</v>
      </c>
      <c r="T30" s="10">
        <f t="shared" si="4"/>
        <v>405.4617017342157</v>
      </c>
      <c r="U30" s="10">
        <f t="shared" si="4"/>
        <v>419.863249323555</v>
      </c>
      <c r="V30" s="10">
        <f t="shared" si="4"/>
        <v>437.6286171559286</v>
      </c>
      <c r="W30" s="10">
        <f t="shared" si="4"/>
        <v>446.11712307522095</v>
      </c>
      <c r="X30" s="10">
        <f t="shared" si="4"/>
        <v>250.9739613710737</v>
      </c>
      <c r="Y30" s="10">
        <f t="shared" si="4"/>
        <v>290.30266604651143</v>
      </c>
      <c r="Z30" s="10">
        <f t="shared" si="4"/>
        <v>207.57645904687942</v>
      </c>
      <c r="AA30" s="10">
        <f t="shared" si="4"/>
        <v>198.02248717667405</v>
      </c>
      <c r="AB30" s="10">
        <f t="shared" si="4"/>
        <v>195.88244653196853</v>
      </c>
      <c r="AC30" s="10">
        <f t="shared" si="4"/>
        <v>225.77429530407971</v>
      </c>
      <c r="AD30" s="10">
        <f t="shared" si="4"/>
        <v>266.3999143923811</v>
      </c>
      <c r="AE30" s="10">
        <f t="shared" si="4"/>
        <v>297.01955527284554</v>
      </c>
      <c r="AF30" s="10">
        <f t="shared" si="4"/>
        <v>318.9843062384116</v>
      </c>
      <c r="AG30" s="10">
        <f t="shared" si="4"/>
        <v>354.0989753300255</v>
      </c>
      <c r="AH30" s="10">
        <f t="shared" si="4"/>
        <v>308.11310620134645</v>
      </c>
      <c r="AI30" s="10">
        <f t="shared" si="4"/>
        <v>176.1799827916475</v>
      </c>
      <c r="AJ30" s="10">
        <f t="shared" si="4"/>
        <v>177.4732921054001</v>
      </c>
      <c r="AK30" s="10">
        <f t="shared" si="4"/>
        <v>198.22074906225498</v>
      </c>
      <c r="AL30" s="10">
        <f t="shared" si="4"/>
        <v>107.64344918991446</v>
      </c>
      <c r="AM30" s="10">
        <f t="shared" si="4"/>
        <v>121.81054735649559</v>
      </c>
      <c r="AN30" s="10">
        <f t="shared" si="4"/>
        <v>135.98323916377558</v>
      </c>
      <c r="AO30" s="10">
        <f t="shared" si="4"/>
        <v>150.15772243126412</v>
      </c>
      <c r="AP30" s="10">
        <f t="shared" si="4"/>
        <v>167.43053517457884</v>
      </c>
      <c r="AQ30" s="10">
        <f t="shared" si="4"/>
        <v>186.51435346939616</v>
      </c>
      <c r="AR30" s="10">
        <f t="shared" si="4"/>
        <v>0</v>
      </c>
      <c r="AS30" s="10">
        <f t="shared" si="4"/>
        <v>0</v>
      </c>
      <c r="AT30" s="10">
        <f t="shared" si="4"/>
        <v>0</v>
      </c>
      <c r="AU30" s="10">
        <f t="shared" si="4"/>
        <v>0</v>
      </c>
      <c r="AV30" s="10">
        <f t="shared" si="4"/>
        <v>0</v>
      </c>
      <c r="AW30" s="10">
        <f t="shared" si="4"/>
        <v>0</v>
      </c>
    </row>
    <row r="32" spans="2:49" ht="12.75">
      <c r="B32" s="5" t="s">
        <v>20</v>
      </c>
      <c r="C32" s="6">
        <v>1964</v>
      </c>
      <c r="D32" s="6">
        <v>1965</v>
      </c>
      <c r="E32" s="6">
        <v>1966</v>
      </c>
      <c r="F32" s="6">
        <v>1967</v>
      </c>
      <c r="G32" s="6">
        <v>1968</v>
      </c>
      <c r="H32" s="6">
        <v>1969</v>
      </c>
      <c r="I32" s="6">
        <v>1970</v>
      </c>
      <c r="J32" s="6">
        <v>1971</v>
      </c>
      <c r="K32" s="6">
        <v>1972</v>
      </c>
      <c r="L32" s="6">
        <v>1973</v>
      </c>
      <c r="M32" s="6">
        <v>1974</v>
      </c>
      <c r="N32" s="6">
        <v>1975</v>
      </c>
      <c r="O32" s="6">
        <v>1976</v>
      </c>
      <c r="P32" s="6">
        <v>1977</v>
      </c>
      <c r="Q32" s="6">
        <v>1978</v>
      </c>
      <c r="R32" s="6">
        <v>1979</v>
      </c>
      <c r="S32" s="6">
        <v>1980</v>
      </c>
      <c r="T32" s="6">
        <v>1981</v>
      </c>
      <c r="U32" s="6">
        <v>1982</v>
      </c>
      <c r="V32" s="6">
        <v>1983</v>
      </c>
      <c r="W32" s="6">
        <v>1984</v>
      </c>
      <c r="X32" s="6">
        <v>1985</v>
      </c>
      <c r="Y32" s="6">
        <v>1986</v>
      </c>
      <c r="Z32" s="6">
        <v>1987</v>
      </c>
      <c r="AA32" s="6">
        <v>1988</v>
      </c>
      <c r="AB32" s="6">
        <v>1989</v>
      </c>
      <c r="AC32" s="6">
        <v>1990</v>
      </c>
      <c r="AD32" s="6">
        <v>1991</v>
      </c>
      <c r="AE32" s="6">
        <v>1992</v>
      </c>
      <c r="AF32" s="6">
        <v>1993</v>
      </c>
      <c r="AG32" s="6">
        <v>1994</v>
      </c>
      <c r="AH32" s="6">
        <v>1995</v>
      </c>
      <c r="AI32" s="6">
        <v>1996</v>
      </c>
      <c r="AJ32" s="6">
        <v>1997</v>
      </c>
      <c r="AK32" s="6">
        <v>1998</v>
      </c>
      <c r="AL32" s="6">
        <v>1999</v>
      </c>
      <c r="AM32" s="6">
        <v>2000</v>
      </c>
      <c r="AN32" s="6">
        <v>2001</v>
      </c>
      <c r="AO32" s="6">
        <v>2002</v>
      </c>
      <c r="AP32" s="6">
        <v>2003</v>
      </c>
      <c r="AQ32" s="6">
        <v>2004</v>
      </c>
      <c r="AR32" s="6">
        <v>2005</v>
      </c>
      <c r="AS32" s="6">
        <v>2006</v>
      </c>
      <c r="AT32" s="6">
        <v>2007</v>
      </c>
      <c r="AU32" s="6">
        <v>2008</v>
      </c>
      <c r="AV32" s="6">
        <v>2009</v>
      </c>
      <c r="AW32" s="6">
        <v>2010</v>
      </c>
    </row>
    <row r="33" spans="2:33" ht="12.75">
      <c r="B33" t="s">
        <v>12</v>
      </c>
      <c r="C33" s="8">
        <v>8.894112494891509</v>
      </c>
      <c r="D33" s="8">
        <v>8.587723430220464</v>
      </c>
      <c r="E33" s="8">
        <v>8.081015745197831</v>
      </c>
      <c r="F33" s="8">
        <v>7.91792015392177</v>
      </c>
      <c r="G33" s="8">
        <v>7.761413266825009</v>
      </c>
      <c r="H33" s="8">
        <v>7.545783403309429</v>
      </c>
      <c r="I33" s="8">
        <v>7.446852794770884</v>
      </c>
      <c r="J33" s="8">
        <v>7.489888353493065</v>
      </c>
      <c r="K33" s="8">
        <v>7.805173161901671</v>
      </c>
      <c r="L33" s="8">
        <v>8.024779734873313</v>
      </c>
      <c r="M33" s="8">
        <v>8.165862427545804</v>
      </c>
      <c r="N33" s="8">
        <v>8.517602665539087</v>
      </c>
      <c r="O33" s="8">
        <v>8.825039891512787</v>
      </c>
      <c r="P33" s="8">
        <v>9.024458194354132</v>
      </c>
      <c r="Q33" s="8">
        <v>9.64716271435158</v>
      </c>
      <c r="R33" s="8">
        <v>10.244550844112666</v>
      </c>
      <c r="S33" s="8">
        <v>11.210301447862172</v>
      </c>
      <c r="T33" s="8">
        <v>12.187696626600335</v>
      </c>
      <c r="U33" s="8">
        <v>13.057943860080599</v>
      </c>
      <c r="V33" s="8">
        <v>13.823807361108813</v>
      </c>
      <c r="W33" s="8">
        <v>15.012584216447404</v>
      </c>
      <c r="X33" s="8">
        <v>15.650088703953447</v>
      </c>
      <c r="Y33" s="8">
        <v>15.670721988973355</v>
      </c>
      <c r="Z33" s="8">
        <v>15.920447886811843</v>
      </c>
      <c r="AA33" s="8">
        <v>15.80968659380327</v>
      </c>
      <c r="AB33" s="8"/>
      <c r="AC33" s="8"/>
      <c r="AD33" s="8"/>
      <c r="AE33" s="8"/>
      <c r="AF33" s="8"/>
      <c r="AG33" s="8"/>
    </row>
    <row r="34" spans="2:41" ht="12.75">
      <c r="B34" t="s">
        <v>28</v>
      </c>
      <c r="C34" s="8">
        <v>-2.6051428220172284</v>
      </c>
      <c r="D34" s="8">
        <v>-1.7502603739379197</v>
      </c>
      <c r="E34" s="8">
        <v>-0.9873687186418749</v>
      </c>
      <c r="F34" s="8">
        <v>-1.4776390417676737</v>
      </c>
      <c r="G34" s="8">
        <v>-1.6968115803186095</v>
      </c>
      <c r="H34" s="8">
        <v>-1.944203586749623</v>
      </c>
      <c r="I34" s="8">
        <v>-2.4724666966590405</v>
      </c>
      <c r="J34" s="8">
        <v>-3.1733204891522178</v>
      </c>
      <c r="K34" s="8">
        <v>-3.0643079723970743</v>
      </c>
      <c r="L34" s="8">
        <v>-6.047775550576262</v>
      </c>
      <c r="M34" s="8">
        <v>-9.474611041059802</v>
      </c>
      <c r="N34" s="8">
        <v>-17.511104946699675</v>
      </c>
      <c r="O34" s="8">
        <v>-26.76337341415433</v>
      </c>
      <c r="P34" s="8">
        <v>-36.01808543003892</v>
      </c>
      <c r="Q34" s="8">
        <v>-61.10280673115608</v>
      </c>
      <c r="R34" s="8">
        <v>-107.81036071933568</v>
      </c>
      <c r="S34" s="8">
        <v>-181.54410365599801</v>
      </c>
      <c r="T34" s="8">
        <v>-263.62626151022846</v>
      </c>
      <c r="U34" s="8">
        <v>-330.67209061454423</v>
      </c>
      <c r="V34" s="8">
        <v>-393.5779082324125</v>
      </c>
      <c r="W34" s="8">
        <v>-490.73966084115636</v>
      </c>
      <c r="X34" s="8">
        <v>-560.1333622851421</v>
      </c>
      <c r="Y34" s="8">
        <v>-573.1047726572215</v>
      </c>
      <c r="Z34" s="8">
        <v>-594.253811439487</v>
      </c>
      <c r="AA34" s="8">
        <v>-596.2519839052707</v>
      </c>
      <c r="AB34" s="8">
        <v>-551.5600741656954</v>
      </c>
      <c r="AC34" s="8">
        <v>-533.0256303602289</v>
      </c>
      <c r="AD34" s="8">
        <v>-543.4046916070386</v>
      </c>
      <c r="AE34" s="8">
        <v>-608.02432080585</v>
      </c>
      <c r="AF34" s="8">
        <v>-770.4054580924239</v>
      </c>
      <c r="AG34" s="8">
        <v>-823.5388846880537</v>
      </c>
      <c r="AH34" s="8">
        <v>-777.287808700396</v>
      </c>
      <c r="AI34" s="8">
        <v>-757.7860524472044</v>
      </c>
      <c r="AJ34" s="8">
        <v>-711.8073003717545</v>
      </c>
      <c r="AK34" s="8">
        <v>-642.3433270951432</v>
      </c>
      <c r="AL34" s="8">
        <v>-542.5379815607785</v>
      </c>
      <c r="AM34" s="8">
        <v>-496.8847412167029</v>
      </c>
      <c r="AN34" s="8"/>
      <c r="AO34" s="8"/>
    </row>
    <row r="35" spans="2:49" s="5" customFormat="1" ht="12.75">
      <c r="B35" s="5" t="s">
        <v>19</v>
      </c>
      <c r="C35" s="10">
        <f>C33+C34</f>
        <v>6.2889696728742805</v>
      </c>
      <c r="D35" s="10">
        <f aca="true" t="shared" si="5" ref="D35:AW35">D33+D34</f>
        <v>6.8374630562825445</v>
      </c>
      <c r="E35" s="10">
        <f t="shared" si="5"/>
        <v>7.093647026555956</v>
      </c>
      <c r="F35" s="10">
        <f t="shared" si="5"/>
        <v>6.440281112154096</v>
      </c>
      <c r="G35" s="10">
        <f t="shared" si="5"/>
        <v>6.0646016865064</v>
      </c>
      <c r="H35" s="10">
        <f t="shared" si="5"/>
        <v>5.601579816559806</v>
      </c>
      <c r="I35" s="10">
        <f t="shared" si="5"/>
        <v>4.974386098111843</v>
      </c>
      <c r="J35" s="10">
        <f t="shared" si="5"/>
        <v>4.316567864340847</v>
      </c>
      <c r="K35" s="10">
        <f t="shared" si="5"/>
        <v>4.740865189504596</v>
      </c>
      <c r="L35" s="10">
        <f t="shared" si="5"/>
        <v>1.9770041842970514</v>
      </c>
      <c r="M35" s="10">
        <f t="shared" si="5"/>
        <v>-1.3087486135139983</v>
      </c>
      <c r="N35" s="10">
        <f t="shared" si="5"/>
        <v>-8.993502281160588</v>
      </c>
      <c r="O35" s="10">
        <f t="shared" si="5"/>
        <v>-17.938333522641543</v>
      </c>
      <c r="P35" s="10">
        <f t="shared" si="5"/>
        <v>-26.99362723568479</v>
      </c>
      <c r="Q35" s="10">
        <f t="shared" si="5"/>
        <v>-51.4556440168045</v>
      </c>
      <c r="R35" s="10">
        <f t="shared" si="5"/>
        <v>-97.56580987522301</v>
      </c>
      <c r="S35" s="10">
        <f t="shared" si="5"/>
        <v>-170.33380220813584</v>
      </c>
      <c r="T35" s="10">
        <f t="shared" si="5"/>
        <v>-251.43856488362812</v>
      </c>
      <c r="U35" s="10">
        <f t="shared" si="5"/>
        <v>-317.6141467544636</v>
      </c>
      <c r="V35" s="10">
        <f t="shared" si="5"/>
        <v>-379.75410087130365</v>
      </c>
      <c r="W35" s="10">
        <f t="shared" si="5"/>
        <v>-475.72707662470896</v>
      </c>
      <c r="X35" s="10">
        <f t="shared" si="5"/>
        <v>-544.4832735811887</v>
      </c>
      <c r="Y35" s="10">
        <f t="shared" si="5"/>
        <v>-557.4340506682481</v>
      </c>
      <c r="Z35" s="10">
        <f t="shared" si="5"/>
        <v>-578.3333635526751</v>
      </c>
      <c r="AA35" s="10">
        <f t="shared" si="5"/>
        <v>-580.4422973114674</v>
      </c>
      <c r="AB35" s="10">
        <f t="shared" si="5"/>
        <v>-551.5600741656954</v>
      </c>
      <c r="AC35" s="10">
        <f t="shared" si="5"/>
        <v>-533.0256303602289</v>
      </c>
      <c r="AD35" s="10">
        <f t="shared" si="5"/>
        <v>-543.4046916070386</v>
      </c>
      <c r="AE35" s="10">
        <f t="shared" si="5"/>
        <v>-608.02432080585</v>
      </c>
      <c r="AF35" s="10">
        <f t="shared" si="5"/>
        <v>-770.4054580924239</v>
      </c>
      <c r="AG35" s="10">
        <f t="shared" si="5"/>
        <v>-823.5388846880537</v>
      </c>
      <c r="AH35" s="10">
        <f t="shared" si="5"/>
        <v>-777.287808700396</v>
      </c>
      <c r="AI35" s="10">
        <f t="shared" si="5"/>
        <v>-757.7860524472044</v>
      </c>
      <c r="AJ35" s="10">
        <f t="shared" si="5"/>
        <v>-711.8073003717545</v>
      </c>
      <c r="AK35" s="10">
        <f t="shared" si="5"/>
        <v>-642.3433270951432</v>
      </c>
      <c r="AL35" s="10">
        <f t="shared" si="5"/>
        <v>-542.5379815607785</v>
      </c>
      <c r="AM35" s="10">
        <f t="shared" si="5"/>
        <v>-496.8847412167029</v>
      </c>
      <c r="AN35" s="10">
        <f t="shared" si="5"/>
        <v>0</v>
      </c>
      <c r="AO35" s="10">
        <f t="shared" si="5"/>
        <v>0</v>
      </c>
      <c r="AP35" s="10">
        <f t="shared" si="5"/>
        <v>0</v>
      </c>
      <c r="AQ35" s="10">
        <f t="shared" si="5"/>
        <v>0</v>
      </c>
      <c r="AR35" s="10">
        <f t="shared" si="5"/>
        <v>0</v>
      </c>
      <c r="AS35" s="10">
        <f t="shared" si="5"/>
        <v>0</v>
      </c>
      <c r="AT35" s="10">
        <f t="shared" si="5"/>
        <v>0</v>
      </c>
      <c r="AU35" s="10">
        <f t="shared" si="5"/>
        <v>0</v>
      </c>
      <c r="AV35" s="10">
        <f t="shared" si="5"/>
        <v>0</v>
      </c>
      <c r="AW35" s="10">
        <f t="shared" si="5"/>
        <v>0</v>
      </c>
    </row>
    <row r="36" spans="3:48" s="5" customFormat="1" ht="12.7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3:48" s="5" customFormat="1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9" ht="12.75">
      <c r="B39" s="4" t="s">
        <v>21</v>
      </c>
    </row>
    <row r="40" spans="2:49" ht="12.75">
      <c r="B40" s="4"/>
      <c r="C40" s="6">
        <v>1964</v>
      </c>
      <c r="D40" s="6">
        <v>1965</v>
      </c>
      <c r="E40" s="6">
        <v>1966</v>
      </c>
      <c r="F40" s="6">
        <v>1967</v>
      </c>
      <c r="G40" s="6">
        <v>1968</v>
      </c>
      <c r="H40" s="6">
        <v>1969</v>
      </c>
      <c r="I40" s="6">
        <v>1970</v>
      </c>
      <c r="J40" s="6">
        <v>1971</v>
      </c>
      <c r="K40" s="6">
        <v>1972</v>
      </c>
      <c r="L40" s="6">
        <v>1973</v>
      </c>
      <c r="M40" s="6">
        <v>1974</v>
      </c>
      <c r="N40" s="6">
        <v>1975</v>
      </c>
      <c r="O40" s="6">
        <v>1976</v>
      </c>
      <c r="P40" s="6">
        <v>1977</v>
      </c>
      <c r="Q40" s="6">
        <v>1978</v>
      </c>
      <c r="R40" s="6">
        <v>1979</v>
      </c>
      <c r="S40" s="6">
        <v>1980</v>
      </c>
      <c r="T40" s="6">
        <v>1981</v>
      </c>
      <c r="U40" s="6">
        <v>1982</v>
      </c>
      <c r="V40" s="6">
        <v>1983</v>
      </c>
      <c r="W40" s="6">
        <v>1984</v>
      </c>
      <c r="X40" s="6">
        <v>1985</v>
      </c>
      <c r="Y40" s="6">
        <v>1986</v>
      </c>
      <c r="Z40" s="6">
        <v>1987</v>
      </c>
      <c r="AA40" s="6">
        <v>1988</v>
      </c>
      <c r="AB40" s="6">
        <v>1989</v>
      </c>
      <c r="AC40" s="6">
        <v>1990</v>
      </c>
      <c r="AD40" s="6">
        <v>1991</v>
      </c>
      <c r="AE40" s="6">
        <v>1992</v>
      </c>
      <c r="AF40" s="6">
        <v>1993</v>
      </c>
      <c r="AG40" s="6">
        <v>1994</v>
      </c>
      <c r="AH40" s="6">
        <v>1995</v>
      </c>
      <c r="AI40" s="6">
        <v>1996</v>
      </c>
      <c r="AJ40" s="6">
        <v>1997</v>
      </c>
      <c r="AK40" s="6">
        <v>1998</v>
      </c>
      <c r="AL40" s="6">
        <v>1999</v>
      </c>
      <c r="AM40" s="6">
        <v>2000</v>
      </c>
      <c r="AN40" s="6">
        <v>2001</v>
      </c>
      <c r="AO40" s="6">
        <v>2002</v>
      </c>
      <c r="AP40" s="6">
        <v>2003</v>
      </c>
      <c r="AQ40" s="6">
        <v>2004</v>
      </c>
      <c r="AR40" s="6">
        <v>2005</v>
      </c>
      <c r="AS40" s="6">
        <v>2006</v>
      </c>
      <c r="AT40" s="6">
        <v>2007</v>
      </c>
      <c r="AU40" s="6">
        <v>2008</v>
      </c>
      <c r="AV40" s="6">
        <v>2009</v>
      </c>
      <c r="AW40" s="6">
        <v>2010</v>
      </c>
    </row>
    <row r="41" spans="1:49" ht="12.75">
      <c r="A41" s="5" t="s">
        <v>23</v>
      </c>
      <c r="B41" t="s">
        <v>22</v>
      </c>
      <c r="C41" s="11">
        <v>0.037291875947371725</v>
      </c>
      <c r="D41" s="11">
        <v>0.039145830068358964</v>
      </c>
      <c r="E41" s="11">
        <v>0.04547218739027942</v>
      </c>
      <c r="F41" s="11">
        <v>0.042463168927878</v>
      </c>
      <c r="G41" s="11">
        <v>0.036313605352565614</v>
      </c>
      <c r="H41" s="11">
        <v>0.03454468125169479</v>
      </c>
      <c r="I41" s="11">
        <v>0.04401279982738711</v>
      </c>
      <c r="J41" s="11">
        <v>0.04516082238554924</v>
      </c>
      <c r="K41" s="11">
        <v>0.045306309917733906</v>
      </c>
      <c r="L41" s="11">
        <v>0.040222737056874056</v>
      </c>
      <c r="M41" s="11">
        <v>0.04116479778707581</v>
      </c>
      <c r="N41" s="11">
        <v>0.03792701876129423</v>
      </c>
      <c r="O41" s="11">
        <v>0.03753115310515864</v>
      </c>
      <c r="P41" s="11">
        <v>0.039433877108902726</v>
      </c>
      <c r="Q41" s="11">
        <v>0.03526276342692826</v>
      </c>
      <c r="R41" s="11">
        <v>0.03360286311529653</v>
      </c>
      <c r="S41" s="11">
        <v>0.03383792182556915</v>
      </c>
      <c r="T41" s="11">
        <v>0.030713714217442206</v>
      </c>
      <c r="U41" s="11">
        <v>0.031193251417623233</v>
      </c>
      <c r="V41" s="11">
        <v>0.03084350164606903</v>
      </c>
      <c r="W41" s="11">
        <v>0.02509908461917556</v>
      </c>
      <c r="X41" s="11">
        <v>0.023762753953158206</v>
      </c>
      <c r="Y41" s="11">
        <v>0.021226287066222642</v>
      </c>
      <c r="Z41" s="11">
        <v>0.017740159761488794</v>
      </c>
      <c r="AA41" s="11">
        <v>0.01891904260200061</v>
      </c>
      <c r="AB41" s="11">
        <v>0.01804706592842666</v>
      </c>
      <c r="AC41" s="11">
        <v>0.016125863747578396</v>
      </c>
      <c r="AD41" s="11">
        <v>0.014291240286577375</v>
      </c>
      <c r="AE41" s="11">
        <v>0.015746671199981077</v>
      </c>
      <c r="AF41" s="11">
        <v>0.015820729728424087</v>
      </c>
      <c r="AG41" s="11">
        <v>0.016987448394243692</v>
      </c>
      <c r="AH41" s="11">
        <v>0.017414965761438587</v>
      </c>
      <c r="AI41" s="11">
        <v>0.017826726826086003</v>
      </c>
      <c r="AJ41" s="11">
        <v>0.018670177046459114</v>
      </c>
      <c r="AK41" s="11">
        <v>0.018905040348874337</v>
      </c>
      <c r="AL41" s="11">
        <v>0.02020664890563032</v>
      </c>
      <c r="AM41" s="11">
        <v>0.02196831673934443</v>
      </c>
      <c r="AN41" s="11">
        <v>0.022213996707129865</v>
      </c>
      <c r="AO41" s="11">
        <v>0.020969651505048106</v>
      </c>
      <c r="AP41" s="11">
        <v>0.022417049500935367</v>
      </c>
      <c r="AQ41" s="11">
        <v>0.025586102414763556</v>
      </c>
      <c r="AR41" s="11">
        <v>0.02610385778639255</v>
      </c>
      <c r="AS41" s="11">
        <v>0.02498053248110647</v>
      </c>
      <c r="AT41" s="11">
        <v>0.025809412935532416</v>
      </c>
      <c r="AU41" s="11">
        <v>0.02538984933945814</v>
      </c>
      <c r="AV41" s="11">
        <v>0.023059392362852836</v>
      </c>
      <c r="AW41" s="11">
        <v>0.021768753555657896</v>
      </c>
    </row>
    <row r="42" spans="1:49" ht="12.75">
      <c r="A42" s="5" t="s">
        <v>27</v>
      </c>
      <c r="B42" t="s">
        <v>24</v>
      </c>
      <c r="C42" s="12">
        <v>49.201441026238584</v>
      </c>
      <c r="D42" s="12">
        <v>47.40176852663599</v>
      </c>
      <c r="E42" s="12">
        <v>47.625436832485875</v>
      </c>
      <c r="F42" s="12">
        <v>47.69489381040909</v>
      </c>
      <c r="G42" s="12">
        <v>47.56028149295049</v>
      </c>
      <c r="H42" s="12">
        <v>47.16411526596415</v>
      </c>
      <c r="I42" s="12">
        <v>46.8916673227774</v>
      </c>
      <c r="J42" s="12">
        <v>46.33608548806006</v>
      </c>
      <c r="K42" s="12">
        <v>46.033525607329025</v>
      </c>
      <c r="L42" s="12">
        <v>45.7293777285266</v>
      </c>
      <c r="M42" s="12">
        <v>45.42354256917914</v>
      </c>
      <c r="N42" s="12">
        <v>45.115914920172656</v>
      </c>
      <c r="O42" s="12">
        <v>44.80638332619913</v>
      </c>
      <c r="P42" s="12">
        <v>44.49482975351468</v>
      </c>
      <c r="Q42" s="12">
        <v>44.13453808451719</v>
      </c>
      <c r="R42" s="12">
        <v>43.32842038043347</v>
      </c>
      <c r="S42" s="12">
        <v>42.89020716413401</v>
      </c>
      <c r="T42" s="12">
        <v>42.15459796124305</v>
      </c>
      <c r="U42" s="12">
        <v>41.834903239448785</v>
      </c>
      <c r="V42" s="12">
        <v>41.046245957674074</v>
      </c>
      <c r="W42" s="12">
        <v>40.157863987462804</v>
      </c>
      <c r="X42" s="12">
        <v>39.48819488129576</v>
      </c>
      <c r="Y42" s="12">
        <v>39.35376835091785</v>
      </c>
      <c r="Z42" s="12">
        <v>37.240437461619166</v>
      </c>
      <c r="AA42" s="12">
        <v>37.225</v>
      </c>
      <c r="AB42" s="12">
        <v>37.35</v>
      </c>
      <c r="AC42" s="12">
        <v>37.4</v>
      </c>
      <c r="AD42" s="12">
        <v>37.175</v>
      </c>
      <c r="AE42" s="12">
        <v>36.75</v>
      </c>
      <c r="AF42" s="12">
        <v>36.65</v>
      </c>
      <c r="AG42" s="12">
        <v>36.85</v>
      </c>
      <c r="AH42" s="12">
        <v>36.675</v>
      </c>
      <c r="AI42" s="12">
        <v>36.7</v>
      </c>
      <c r="AJ42" s="12">
        <v>36.625</v>
      </c>
      <c r="AK42" s="12">
        <v>36.75</v>
      </c>
      <c r="AL42" s="12">
        <v>36.2</v>
      </c>
      <c r="AM42" s="12">
        <v>35.9</v>
      </c>
      <c r="AN42" s="12">
        <v>35.95</v>
      </c>
      <c r="AO42" s="12">
        <v>35.675</v>
      </c>
      <c r="AP42" s="12">
        <v>35.45</v>
      </c>
      <c r="AQ42" s="12">
        <v>35.25</v>
      </c>
      <c r="AR42" s="12">
        <v>34.85</v>
      </c>
      <c r="AS42" s="12">
        <v>35.1</v>
      </c>
      <c r="AT42" s="12">
        <v>34.725</v>
      </c>
      <c r="AU42" s="12">
        <v>34.65</v>
      </c>
      <c r="AV42" s="12">
        <v>34.275</v>
      </c>
      <c r="AW42">
        <v>34.3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D-2012-07</dc:title>
  <dc:subject/>
  <dc:creator>ANGEL DE LA FUENTE</dc:creator>
  <cp:keywords/>
  <dc:description/>
  <cp:lastModifiedBy>kd000350</cp:lastModifiedBy>
  <dcterms:created xsi:type="dcterms:W3CDTF">2011-11-11T16:04:39Z</dcterms:created>
  <dcterms:modified xsi:type="dcterms:W3CDTF">2012-10-08T09:54:08Z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Anexo al D-2012-07</vt:lpwstr>
  </property>
  <property fmtid="{D5CDD505-2E9C-101B-9397-08002B2CF9AE}" pid="4" name="o1e7c1fe4bbc407f8b48a7c4ea1f8b">
    <vt:lpwstr>Política Presupuestaria:Análisis Macroeconómico de la Política Presupuestaria|999f7610-5f91-440c-bebe-b0affac7699f</vt:lpwstr>
  </property>
  <property fmtid="{D5CDD505-2E9C-101B-9397-08002B2CF9AE}" pid="5" name="Categorizaci">
    <vt:lpwstr>20;#Política Presupuestaria:Análisis Macroeconómico de la Política Presupuestaria|999f7610-5f91-440c-bebe-b0affac7699f</vt:lpwstr>
  </property>
  <property fmtid="{D5CDD505-2E9C-101B-9397-08002B2CF9AE}" pid="6" name="Centro Directi">
    <vt:lpwstr>Dirección General de Presupuestos</vt:lpwstr>
  </property>
  <property fmtid="{D5CDD505-2E9C-101B-9397-08002B2CF9AE}" pid="7" name="_DCDateCreat">
    <vt:lpwstr>2012-10-08T00:00:00Z</vt:lpwstr>
  </property>
  <property fmtid="{D5CDD505-2E9C-101B-9397-08002B2CF9AE}" pid="8" name="Palabra cla">
    <vt:lpwstr/>
  </property>
  <property fmtid="{D5CDD505-2E9C-101B-9397-08002B2CF9AE}" pid="9" name="_DCDateModifi">
    <vt:lpwstr>2012-10-08T00:00:00Z</vt:lpwstr>
  </property>
  <property fmtid="{D5CDD505-2E9C-101B-9397-08002B2CF9AE}" pid="10" name="TaxCatchA">
    <vt:lpwstr>20;#Política Presupuestaria:Análisis Macroeconómico de la Política Presupuestaria|999f7610-5f91-440c-bebe-b0affac7699f</vt:lpwstr>
  </property>
  <property fmtid="{D5CDD505-2E9C-101B-9397-08002B2CF9AE}" pid="11" name="Ord">
    <vt:lpwstr>73100.0000000000</vt:lpwstr>
  </property>
  <property fmtid="{D5CDD505-2E9C-101B-9397-08002B2CF9AE}" pid="12" name="display_urn:schemas-microsoft-com:office:office#Edit">
    <vt:lpwstr>Cuenta del sistema</vt:lpwstr>
  </property>
  <property fmtid="{D5CDD505-2E9C-101B-9397-08002B2CF9AE}" pid="13" name="display_urn:schemas-microsoft-com:office:office#Auth">
    <vt:lpwstr>Cuenta del sistema</vt:lpwstr>
  </property>
</Properties>
</file>