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GP\OTROS\SGAPE\"/>
    </mc:Choice>
  </mc:AlternateContent>
  <bookViews>
    <workbookView xWindow="0" yWindow="0" windowWidth="23040" windowHeight="8904"/>
  </bookViews>
  <sheets>
    <sheet name="PRESENTACIÓN" sheetId="4" r:id="rId1"/>
    <sheet name="Relación de Variables" sheetId="5" r:id="rId2"/>
    <sheet name="BDREMS_23Q3" sheetId="10" r:id="rId3"/>
  </sheets>
  <calcPr calcId="977461"/>
</workbook>
</file>

<file path=xl/calcChain.xml><?xml version="1.0" encoding="utf-8"?>
<calcChain xmlns="http://schemas.openxmlformats.org/spreadsheetml/2006/main">
  <c r="AX176" i="10" l="1"/>
  <c r="BY175" i="10"/>
  <c r="AX175" i="10"/>
  <c r="BY174" i="10"/>
  <c r="BY173" i="10"/>
  <c r="BY172" i="10"/>
  <c r="BY171" i="10"/>
  <c r="BY170" i="10"/>
  <c r="BY169" i="10"/>
  <c r="BY168" i="10"/>
  <c r="BY167" i="10"/>
  <c r="BY166" i="10"/>
  <c r="BY165" i="10"/>
  <c r="BY164" i="10"/>
  <c r="BY163" i="10"/>
  <c r="BY162" i="10"/>
  <c r="BY161" i="10"/>
  <c r="BY160" i="10"/>
  <c r="BY159" i="10"/>
  <c r="BY158" i="10"/>
  <c r="BY157" i="10"/>
  <c r="BY156" i="10"/>
  <c r="BY155" i="10"/>
  <c r="BY154" i="10"/>
  <c r="BY153" i="10"/>
  <c r="BY152" i="10"/>
  <c r="BY151" i="10"/>
  <c r="BY150" i="10"/>
  <c r="BY149" i="10"/>
  <c r="BY148" i="10"/>
  <c r="BY147" i="10"/>
  <c r="BY146" i="10"/>
  <c r="BY145" i="10"/>
  <c r="BY144" i="10"/>
  <c r="BY143" i="10"/>
  <c r="BY142" i="10"/>
  <c r="BY141" i="10"/>
  <c r="BY140" i="10"/>
  <c r="BY139" i="10"/>
  <c r="BY138" i="10"/>
  <c r="BY137" i="10"/>
  <c r="BY136" i="10"/>
  <c r="BY135" i="10"/>
  <c r="BY134" i="10"/>
  <c r="BY133" i="10"/>
  <c r="BY132" i="10"/>
  <c r="BY131" i="10"/>
  <c r="BY130" i="10"/>
  <c r="BY129" i="10"/>
  <c r="BY128" i="10"/>
  <c r="BY127" i="10"/>
  <c r="BY126" i="10"/>
  <c r="BY125" i="10"/>
  <c r="BY124" i="10"/>
  <c r="BY123" i="10"/>
  <c r="BY122" i="10"/>
  <c r="BY121" i="10"/>
  <c r="BY120" i="10"/>
  <c r="BY119" i="10"/>
  <c r="BY118" i="10"/>
  <c r="BY117" i="10"/>
  <c r="BY116" i="10"/>
  <c r="BY115" i="10"/>
  <c r="BY114" i="10"/>
  <c r="BY113" i="10"/>
  <c r="BY112" i="10"/>
  <c r="BY111" i="10"/>
  <c r="BY110" i="10"/>
  <c r="BY109" i="10"/>
  <c r="BY108" i="10"/>
  <c r="BY107" i="10"/>
  <c r="BY106" i="10"/>
  <c r="BY105" i="10"/>
  <c r="BY104" i="10"/>
  <c r="BY103" i="10"/>
  <c r="BY102" i="10"/>
  <c r="BY101" i="10"/>
  <c r="BY100" i="10"/>
  <c r="BY99" i="10"/>
  <c r="BY98" i="10"/>
  <c r="BY97" i="10"/>
  <c r="BY96" i="10"/>
  <c r="BY95" i="10"/>
  <c r="BY94" i="10"/>
  <c r="BY93" i="10"/>
  <c r="BY92" i="10"/>
  <c r="BY91" i="10"/>
  <c r="BY90" i="10"/>
  <c r="BY89" i="10"/>
  <c r="BY88" i="10"/>
  <c r="BY87" i="10"/>
  <c r="BY86" i="10"/>
  <c r="BY85" i="10"/>
  <c r="BY84" i="10"/>
  <c r="BY83" i="10"/>
  <c r="BY82" i="10"/>
  <c r="BY81" i="10"/>
  <c r="BY80" i="10"/>
  <c r="BY79" i="10"/>
  <c r="BY78" i="10"/>
  <c r="BY77" i="10"/>
  <c r="BY76" i="10"/>
  <c r="BY75" i="10"/>
  <c r="BY74" i="10"/>
  <c r="BY73" i="10"/>
  <c r="BY72" i="10"/>
  <c r="BY71" i="10"/>
  <c r="BY70" i="10"/>
  <c r="BY69" i="10"/>
  <c r="BY68" i="10"/>
  <c r="BY67" i="10"/>
  <c r="BY66" i="10"/>
  <c r="BY65" i="10"/>
  <c r="BY64" i="10"/>
  <c r="BY63" i="10"/>
  <c r="BY62" i="10"/>
  <c r="BY61" i="10"/>
  <c r="BY60" i="10"/>
  <c r="BY59" i="10"/>
  <c r="BY58" i="10"/>
  <c r="BY57" i="10"/>
  <c r="BY56" i="10"/>
  <c r="BY55" i="10"/>
  <c r="BY54" i="10"/>
  <c r="BY53" i="10"/>
  <c r="BY52" i="10"/>
  <c r="BY51" i="10"/>
  <c r="BY50" i="10"/>
  <c r="BY49" i="10"/>
  <c r="BY48" i="10"/>
  <c r="BY47" i="10"/>
  <c r="BY46" i="10"/>
  <c r="BY45" i="10"/>
  <c r="BY44" i="10"/>
  <c r="BY43" i="10"/>
  <c r="BY42" i="10"/>
  <c r="BY41" i="10"/>
  <c r="BY40" i="10"/>
  <c r="BY39" i="10"/>
  <c r="BY38" i="10"/>
  <c r="BY37" i="10"/>
  <c r="BY36" i="10"/>
  <c r="BY35" i="10"/>
  <c r="BY34" i="10"/>
  <c r="BY33" i="10"/>
  <c r="BY32" i="10"/>
  <c r="BY31" i="10"/>
  <c r="BY30" i="10"/>
  <c r="BY29" i="10"/>
  <c r="BY28" i="10"/>
  <c r="BY27" i="10"/>
  <c r="BY26" i="10"/>
  <c r="BY25" i="10"/>
  <c r="BY24" i="10"/>
  <c r="BY23" i="10"/>
  <c r="BY22" i="10"/>
  <c r="BY21" i="10"/>
  <c r="BY20" i="10"/>
  <c r="BY19" i="10"/>
  <c r="BY18" i="10"/>
  <c r="BY17" i="10"/>
  <c r="BY16" i="10"/>
  <c r="BY15" i="10"/>
  <c r="BY14" i="10"/>
  <c r="BY13" i="10"/>
  <c r="BY12" i="10"/>
  <c r="BY11" i="10"/>
  <c r="B11" i="10"/>
  <c r="B15" i="10"/>
  <c r="B19" i="10"/>
  <c r="B23" i="10"/>
  <c r="B27" i="10"/>
  <c r="B31" i="10"/>
  <c r="B35" i="10"/>
  <c r="B39" i="10"/>
  <c r="B43" i="10"/>
  <c r="B47" i="10"/>
  <c r="B51" i="10"/>
  <c r="B55" i="10"/>
  <c r="B59" i="10"/>
  <c r="B63" i="10"/>
  <c r="B67" i="10"/>
  <c r="B71" i="10"/>
  <c r="B75" i="10"/>
  <c r="B79" i="10"/>
  <c r="B83" i="10"/>
  <c r="B87" i="10"/>
  <c r="B91" i="10"/>
  <c r="B95" i="10"/>
  <c r="B99" i="10"/>
  <c r="B103" i="10"/>
  <c r="B107" i="10"/>
  <c r="B111" i="10"/>
  <c r="B115" i="10"/>
  <c r="B119" i="10"/>
  <c r="B123" i="10"/>
  <c r="B127" i="10"/>
  <c r="B131" i="10"/>
  <c r="B135" i="10"/>
  <c r="A11" i="10"/>
  <c r="A15" i="10"/>
  <c r="A19" i="10"/>
  <c r="A23" i="10"/>
  <c r="A27" i="10"/>
  <c r="A31" i="10"/>
  <c r="A35" i="10"/>
  <c r="A39" i="10"/>
  <c r="A43" i="10"/>
  <c r="A47" i="10"/>
  <c r="A51" i="10"/>
  <c r="A55" i="10"/>
  <c r="A59" i="10"/>
  <c r="A63" i="10"/>
  <c r="A67" i="10"/>
  <c r="A71" i="10"/>
  <c r="A75" i="10"/>
  <c r="A79" i="10"/>
  <c r="A83" i="10"/>
  <c r="A87" i="10"/>
  <c r="A91" i="10"/>
  <c r="A95" i="10"/>
  <c r="A99" i="10"/>
  <c r="A103" i="10"/>
  <c r="A107" i="10"/>
  <c r="A111" i="10"/>
  <c r="A115" i="10"/>
  <c r="A119" i="10"/>
  <c r="A123" i="10"/>
  <c r="A127" i="10"/>
  <c r="A131" i="10"/>
  <c r="A135" i="10"/>
  <c r="BY10" i="10"/>
  <c r="B10" i="10"/>
  <c r="B14" i="10"/>
  <c r="B18" i="10"/>
  <c r="B22" i="10"/>
  <c r="B26" i="10"/>
  <c r="B30" i="10"/>
  <c r="B34" i="10"/>
  <c r="B38" i="10"/>
  <c r="B42" i="10"/>
  <c r="B46" i="10"/>
  <c r="B50" i="10"/>
  <c r="B54" i="10"/>
  <c r="B58" i="10"/>
  <c r="B62" i="10"/>
  <c r="B66" i="10"/>
  <c r="B70" i="10"/>
  <c r="B74" i="10"/>
  <c r="B78" i="10"/>
  <c r="B82" i="10"/>
  <c r="B86" i="10"/>
  <c r="B90" i="10"/>
  <c r="B94" i="10"/>
  <c r="B98" i="10"/>
  <c r="B102" i="10"/>
  <c r="B106" i="10"/>
  <c r="B110" i="10"/>
  <c r="B114" i="10"/>
  <c r="B118" i="10"/>
  <c r="B122" i="10"/>
  <c r="B126" i="10"/>
  <c r="B130" i="10"/>
  <c r="B134" i="10"/>
  <c r="A10" i="10"/>
  <c r="A14" i="10"/>
  <c r="A18" i="10"/>
  <c r="A22" i="10"/>
  <c r="A26" i="10"/>
  <c r="A30" i="10"/>
  <c r="A34" i="10"/>
  <c r="A38" i="10"/>
  <c r="A42" i="10"/>
  <c r="A46" i="10"/>
  <c r="A50" i="10"/>
  <c r="A54" i="10"/>
  <c r="A58" i="10"/>
  <c r="A62" i="10"/>
  <c r="A66" i="10"/>
  <c r="A70" i="10"/>
  <c r="A74" i="10"/>
  <c r="A78" i="10"/>
  <c r="A82" i="10"/>
  <c r="A86" i="10"/>
  <c r="A90" i="10"/>
  <c r="A94" i="10"/>
  <c r="A98" i="10"/>
  <c r="A102" i="10"/>
  <c r="A106" i="10"/>
  <c r="A110" i="10"/>
  <c r="A114" i="10"/>
  <c r="A118" i="10"/>
  <c r="A122" i="10"/>
  <c r="A126" i="10"/>
  <c r="A130" i="10"/>
  <c r="A134" i="10"/>
  <c r="BY9" i="10"/>
  <c r="B9" i="10"/>
  <c r="B13" i="10"/>
  <c r="B17" i="10"/>
  <c r="B21" i="10"/>
  <c r="B25" i="10"/>
  <c r="B29" i="10"/>
  <c r="B33" i="10"/>
  <c r="B37" i="10"/>
  <c r="B41" i="10"/>
  <c r="B45" i="10"/>
  <c r="B49" i="10"/>
  <c r="B53" i="10"/>
  <c r="B57" i="10"/>
  <c r="B61" i="10"/>
  <c r="B65" i="10"/>
  <c r="B69" i="10"/>
  <c r="B73" i="10"/>
  <c r="B77" i="10"/>
  <c r="B81" i="10"/>
  <c r="B85" i="10"/>
  <c r="B89" i="10"/>
  <c r="B93" i="10"/>
  <c r="B97" i="10"/>
  <c r="B101" i="10"/>
  <c r="B105" i="10"/>
  <c r="B109" i="10"/>
  <c r="B113" i="10"/>
  <c r="B117" i="10"/>
  <c r="B121" i="10"/>
  <c r="B125" i="10"/>
  <c r="B129" i="10"/>
  <c r="B133" i="10"/>
  <c r="A9" i="10"/>
  <c r="A13" i="10"/>
  <c r="A17" i="10"/>
  <c r="A21" i="10"/>
  <c r="A25" i="10"/>
  <c r="A29" i="10"/>
  <c r="A33" i="10"/>
  <c r="A37" i="10"/>
  <c r="A41" i="10"/>
  <c r="A45" i="10"/>
  <c r="A49" i="10"/>
  <c r="A53" i="10"/>
  <c r="A57" i="10"/>
  <c r="A61" i="10"/>
  <c r="A65" i="10"/>
  <c r="A69" i="10"/>
  <c r="A73" i="10"/>
  <c r="A77" i="10"/>
  <c r="A81" i="10"/>
  <c r="A85" i="10"/>
  <c r="A89" i="10"/>
  <c r="A93" i="10"/>
  <c r="A97" i="10"/>
  <c r="A101" i="10"/>
  <c r="A105" i="10"/>
  <c r="A109" i="10"/>
  <c r="A113" i="10"/>
  <c r="A117" i="10"/>
  <c r="A121" i="10"/>
  <c r="A125" i="10"/>
  <c r="A129" i="10"/>
  <c r="A133" i="10"/>
  <c r="BY8" i="10"/>
  <c r="B8" i="10"/>
  <c r="B12" i="10"/>
  <c r="B16" i="10"/>
  <c r="B20" i="10"/>
  <c r="B24" i="10"/>
  <c r="B28" i="10"/>
  <c r="B32" i="10"/>
  <c r="B36" i="10"/>
  <c r="B40" i="10"/>
  <c r="B44" i="10"/>
  <c r="B48" i="10"/>
  <c r="B52" i="10"/>
  <c r="B56" i="10"/>
  <c r="B60" i="10"/>
  <c r="B64" i="10"/>
  <c r="B68" i="10"/>
  <c r="B72" i="10"/>
  <c r="B76" i="10"/>
  <c r="B80" i="10"/>
  <c r="B84" i="10"/>
  <c r="B88" i="10"/>
  <c r="B92" i="10"/>
  <c r="B96" i="10"/>
  <c r="B100" i="10"/>
  <c r="B104" i="10"/>
  <c r="B108" i="10"/>
  <c r="B112" i="10"/>
  <c r="B116" i="10"/>
  <c r="B120" i="10"/>
  <c r="B124" i="10"/>
  <c r="B128" i="10"/>
  <c r="B132" i="10"/>
  <c r="A8" i="10"/>
  <c r="A12" i="10"/>
  <c r="A16" i="10"/>
  <c r="A20" i="10"/>
  <c r="A24" i="10"/>
  <c r="A28" i="10"/>
  <c r="A32" i="10"/>
  <c r="A36" i="10"/>
  <c r="A40" i="10"/>
  <c r="A44" i="10"/>
  <c r="A48" i="10"/>
  <c r="A52" i="10"/>
  <c r="A56" i="10"/>
  <c r="A60" i="10"/>
  <c r="A64" i="10"/>
  <c r="A68" i="10"/>
  <c r="A72" i="10"/>
  <c r="A76" i="10"/>
  <c r="A80" i="10"/>
  <c r="A84" i="10"/>
  <c r="A88" i="10"/>
  <c r="A92" i="10"/>
  <c r="A96" i="10"/>
  <c r="A100" i="10"/>
  <c r="A104" i="10"/>
  <c r="A108" i="10"/>
  <c r="A112" i="10"/>
  <c r="A116" i="10"/>
  <c r="A120" i="10"/>
  <c r="A124" i="10"/>
  <c r="A128" i="10"/>
  <c r="A132" i="10"/>
  <c r="BY7" i="10"/>
  <c r="BY6" i="10"/>
  <c r="BY5" i="10"/>
  <c r="BY4" i="10"/>
</calcChain>
</file>

<file path=xl/sharedStrings.xml><?xml version="1.0" encoding="utf-8"?>
<sst xmlns="http://schemas.openxmlformats.org/spreadsheetml/2006/main" count="549" uniqueCount="252">
  <si>
    <t>PRODUCTO INTERIOR BRUTO pm</t>
  </si>
  <si>
    <t>VAB de la rama Servicios No De Mercado</t>
  </si>
  <si>
    <t>PIB privado</t>
  </si>
  <si>
    <t xml:space="preserve">Gasto en consumo final de los hogares  y de las ISFSH </t>
  </si>
  <si>
    <t>Gasto en consumo final de las AAPP</t>
  </si>
  <si>
    <t>Formación bruta de capital</t>
  </si>
  <si>
    <t>Formación Bruta de Capital Fijo</t>
  </si>
  <si>
    <t>Variación de Existencias</t>
  </si>
  <si>
    <t>Exportación de bienes y servicios</t>
  </si>
  <si>
    <t>Importación de bienes y servicios</t>
  </si>
  <si>
    <t>Importación de bienes</t>
  </si>
  <si>
    <t>Importación de bienes de Consumo</t>
  </si>
  <si>
    <t>Importación de bienes de Capital</t>
  </si>
  <si>
    <t>Importación de bienes Intermedios</t>
  </si>
  <si>
    <t>PRODUCTO INTERIOR BRUTO pm (pr. corr.)</t>
  </si>
  <si>
    <t>Stock de Capital</t>
  </si>
  <si>
    <t>Deflactor PIBpm</t>
  </si>
  <si>
    <t>Deflactor del Gasto en consumo Final (Hogares + ISFSH)</t>
  </si>
  <si>
    <t>Deflactor del Gasto en Consumo Final de las AA.PP.</t>
  </si>
  <si>
    <t>Deflactor de la FBCF</t>
  </si>
  <si>
    <t>Deflactor de las exportaciones de bienes y servicios</t>
  </si>
  <si>
    <t>Deflactor de las importaciones de bienes y servicios</t>
  </si>
  <si>
    <t>Precios exteriores</t>
  </si>
  <si>
    <t>PIB clientes Resto del Mundo</t>
  </si>
  <si>
    <t xml:space="preserve">Población </t>
  </si>
  <si>
    <t>Población activa</t>
  </si>
  <si>
    <t>Pobl. De 16 años o más</t>
  </si>
  <si>
    <t>Vacantes</t>
  </si>
  <si>
    <t>Ocupados</t>
  </si>
  <si>
    <t>Ocupados; puestos de trabajo equivalente a tiempo completo</t>
  </si>
  <si>
    <t>Ratio Puestos de trabajo equivalente a tiempo completo / Ocupados</t>
  </si>
  <si>
    <t>Asalariados</t>
  </si>
  <si>
    <t>Asalariados; puestos de trabajo equivalente a tiempo completo</t>
  </si>
  <si>
    <t>Ocupados servicios NO de mercado</t>
  </si>
  <si>
    <t>Ocupados servicios NO de mercado; puestos de trabajo equivalente a tiempo completo</t>
  </si>
  <si>
    <t>Tasa de paro</t>
  </si>
  <si>
    <t>Horas trabajadas</t>
  </si>
  <si>
    <t>Remuneración de asalariados total (p corrientes)</t>
  </si>
  <si>
    <t>Impuestos netos sobre los productos (P08)</t>
  </si>
  <si>
    <t>PIB privado a precios básicos</t>
  </si>
  <si>
    <t>Energía</t>
  </si>
  <si>
    <t>Indice del Precio de la  energía</t>
  </si>
  <si>
    <t>Oferta monetaria España (M1)</t>
  </si>
  <si>
    <t>Oferta monetaria España (M3)</t>
  </si>
  <si>
    <t>Tipo de interés español a 3 meses</t>
  </si>
  <si>
    <t>Tipo de interés EEUU a 3 meses</t>
  </si>
  <si>
    <t xml:space="preserve">Tipo de cambio nominal </t>
  </si>
  <si>
    <t>Deuda AAPP</t>
  </si>
  <si>
    <t>Activos financieros netos economia nacional</t>
  </si>
  <si>
    <t>TOTAL RECURSOS DE LAS AA.PP.</t>
  </si>
  <si>
    <t>Producción de mercado (P.11)</t>
  </si>
  <si>
    <t>Pagos por otra producción no de mercado (P.131)</t>
  </si>
  <si>
    <t>Impuestos sobre la producción y las importaciones (D.2)</t>
  </si>
  <si>
    <t>Rentas de la propiedad (D.4)</t>
  </si>
  <si>
    <t>Impuestos corrientes sobre la renta, el patrimonio, etc. (D.5)</t>
  </si>
  <si>
    <t>Cotizaciones sociales (D.61)</t>
  </si>
  <si>
    <t>Otras transferencias corrientes (D.7)</t>
  </si>
  <si>
    <t>Transferencias de capital (D.9)</t>
  </si>
  <si>
    <t>TOTAL EMPLEOS DE LAS AA.PP.</t>
  </si>
  <si>
    <t>Consumos intermedios (P.2)</t>
  </si>
  <si>
    <t>Formación bruta de capital (P.5)</t>
  </si>
  <si>
    <t>Remuneración de los asalariados (D.1)</t>
  </si>
  <si>
    <t>Otros impuestos sobre la producción (D.29)</t>
  </si>
  <si>
    <t>Subvenciones (D.3)</t>
  </si>
  <si>
    <t>Prestaciones sociales distintas de las transferencias en especie (D.62)</t>
  </si>
  <si>
    <t>Transferencias sociales en especie relacionadas con el gasto en productos suministrados a los hogares  por productores de mercado (D.63p)</t>
  </si>
  <si>
    <t>Transferencias  de capital (D.9)</t>
  </si>
  <si>
    <t>Adquisiciones menos cesiones de activos no financieros no producidos (K.2)</t>
  </si>
  <si>
    <t>Prestaciones por desesmpleo</t>
  </si>
  <si>
    <t>Stock de capital publico</t>
  </si>
  <si>
    <t>mill. € cons.</t>
  </si>
  <si>
    <t>mill. € corr.</t>
  </si>
  <si>
    <t>Miles personas</t>
  </si>
  <si>
    <t xml:space="preserve"> personas</t>
  </si>
  <si>
    <t>%</t>
  </si>
  <si>
    <t>miles de horas</t>
  </si>
  <si>
    <t>Porcentaje %</t>
  </si>
  <si>
    <t>€ por $</t>
  </si>
  <si>
    <t>$ por €/ecu</t>
  </si>
  <si>
    <t>Mill. € corr</t>
  </si>
  <si>
    <t>Mill. €</t>
  </si>
  <si>
    <t>Año</t>
  </si>
  <si>
    <t>Tr</t>
  </si>
  <si>
    <t>PIBpm</t>
  </si>
  <si>
    <t>VABpb SNDV</t>
  </si>
  <si>
    <t>PIBpr</t>
  </si>
  <si>
    <t>c</t>
  </si>
  <si>
    <t>cp</t>
  </si>
  <si>
    <t>fbc</t>
  </si>
  <si>
    <t>fbcf</t>
  </si>
  <si>
    <t>ve</t>
  </si>
  <si>
    <t>exp</t>
  </si>
  <si>
    <t>imp</t>
  </si>
  <si>
    <t>PIBpmcorr</t>
  </si>
  <si>
    <t>k</t>
  </si>
  <si>
    <t>ppm</t>
  </si>
  <si>
    <t>pc</t>
  </si>
  <si>
    <t>pcp</t>
  </si>
  <si>
    <t>px</t>
  </si>
  <si>
    <t>pm</t>
  </si>
  <si>
    <t>PFM</t>
  </si>
  <si>
    <t>yw</t>
  </si>
  <si>
    <t>n</t>
  </si>
  <si>
    <t>pa</t>
  </si>
  <si>
    <t>n&gt;16</t>
  </si>
  <si>
    <t>v</t>
  </si>
  <si>
    <t>ld</t>
  </si>
  <si>
    <t>ptetc</t>
  </si>
  <si>
    <t>ptetc/ld</t>
  </si>
  <si>
    <t>asa</t>
  </si>
  <si>
    <t>asatc</t>
  </si>
  <si>
    <t>ldg</t>
  </si>
  <si>
    <t>ldgbis</t>
  </si>
  <si>
    <t>1 - n</t>
  </si>
  <si>
    <t>ht</t>
  </si>
  <si>
    <t>w</t>
  </si>
  <si>
    <t>tp</t>
  </si>
  <si>
    <t>PIBpb</t>
  </si>
  <si>
    <t>p</t>
  </si>
  <si>
    <t>e</t>
  </si>
  <si>
    <t>pe</t>
  </si>
  <si>
    <t>m1</t>
  </si>
  <si>
    <t>m3</t>
  </si>
  <si>
    <t>re</t>
  </si>
  <si>
    <t>reu</t>
  </si>
  <si>
    <t>er</t>
  </si>
  <si>
    <t>tc</t>
  </si>
  <si>
    <t>b</t>
  </si>
  <si>
    <t>TR</t>
  </si>
  <si>
    <t>P11R</t>
  </si>
  <si>
    <t>P131R</t>
  </si>
  <si>
    <t>D2R</t>
  </si>
  <si>
    <t>D4R</t>
  </si>
  <si>
    <t>D5R</t>
  </si>
  <si>
    <t>D61R</t>
  </si>
  <si>
    <t>D7R</t>
  </si>
  <si>
    <t>D9R</t>
  </si>
  <si>
    <t>TE</t>
  </si>
  <si>
    <t>P2E</t>
  </si>
  <si>
    <t>P5E</t>
  </si>
  <si>
    <t>D1E</t>
  </si>
  <si>
    <t>D29E</t>
  </si>
  <si>
    <t>D3E</t>
  </si>
  <si>
    <t>D4E</t>
  </si>
  <si>
    <t>D62E</t>
  </si>
  <si>
    <t>D63PE</t>
  </si>
  <si>
    <t>D7E</t>
  </si>
  <si>
    <t>D9E</t>
  </si>
  <si>
    <t>K2E</t>
  </si>
  <si>
    <t>B9</t>
  </si>
  <si>
    <t>PDes</t>
  </si>
  <si>
    <t>kpublico</t>
  </si>
  <si>
    <t>-</t>
  </si>
  <si>
    <t>Impuestos corrientes sobre la renta…a pagar (D.51p)</t>
  </si>
  <si>
    <t>D.51p</t>
  </si>
  <si>
    <t>Ayudas Entidades Financieras</t>
  </si>
  <si>
    <t>2015=1</t>
  </si>
  <si>
    <t>CAPACIDAD (+) / NECESIDAD (-) DE FINANCIACIÓN (TR-TE)</t>
  </si>
  <si>
    <t>CAPACIDAD (+) / NECESIDAD (-) DE FINANCIACIÓN EXCLUIDA LA AY. ENTIDADES FINANCIERA</t>
  </si>
  <si>
    <t>D.G. de Presupuestos</t>
  </si>
  <si>
    <t>Universidad de Valencia</t>
  </si>
  <si>
    <t>BASE DE DATOS PARA EL MODELO REMS (BDREMS)</t>
  </si>
  <si>
    <t>RELACION DE VARIABLES:</t>
  </si>
  <si>
    <t>Unidades</t>
  </si>
  <si>
    <t>Código</t>
  </si>
  <si>
    <t>Ir a</t>
  </si>
  <si>
    <t>BDREMS!C1</t>
  </si>
  <si>
    <t>BDREMS!D1</t>
  </si>
  <si>
    <t>BDREMS!E1</t>
  </si>
  <si>
    <t>BDREMS!F1</t>
  </si>
  <si>
    <t>BDREMS!G1</t>
  </si>
  <si>
    <t>BDREMS!H1</t>
  </si>
  <si>
    <t>BDREMS!I1</t>
  </si>
  <si>
    <t>BDREMS!J1</t>
  </si>
  <si>
    <t>BDREMS!K1</t>
  </si>
  <si>
    <t>BDREMS!L1</t>
  </si>
  <si>
    <t>BDREMS!M1</t>
  </si>
  <si>
    <t>BDREMS!N1</t>
  </si>
  <si>
    <t>BDREMS!O1</t>
  </si>
  <si>
    <t>BDREMS!P1</t>
  </si>
  <si>
    <t>BDREMS!Q1</t>
  </si>
  <si>
    <t>BDREMS!R1</t>
  </si>
  <si>
    <t>BDREMS!S1</t>
  </si>
  <si>
    <t>BDREMS!T1</t>
  </si>
  <si>
    <t>BDREMS!U1</t>
  </si>
  <si>
    <t>BDREMS!V1</t>
  </si>
  <si>
    <t>BDREMS!W1</t>
  </si>
  <si>
    <t>BDREMS!X1</t>
  </si>
  <si>
    <t>BDREMS!Y1</t>
  </si>
  <si>
    <t>BDREMS!Z1</t>
  </si>
  <si>
    <t>BDREMS!AA1</t>
  </si>
  <si>
    <t>BDREMS!AB1</t>
  </si>
  <si>
    <t>BDREMS!AC1</t>
  </si>
  <si>
    <t>BDREMS!AD1</t>
  </si>
  <si>
    <t>BDREMS!AE1</t>
  </si>
  <si>
    <t>BDREMS!AF1</t>
  </si>
  <si>
    <t>BDREMS!AG1</t>
  </si>
  <si>
    <t>BDREMS!AH1</t>
  </si>
  <si>
    <t>BDREMS!AI1</t>
  </si>
  <si>
    <t>BDREMS!AJ1</t>
  </si>
  <si>
    <t>BDREMS!AK1</t>
  </si>
  <si>
    <t>BDREMS!AL1</t>
  </si>
  <si>
    <t>BDREMS!AM1</t>
  </si>
  <si>
    <t>BDREMS!AN1</t>
  </si>
  <si>
    <t>Impuestos netos sobre los productos (P 95)</t>
  </si>
  <si>
    <t>BDREMS!AO1</t>
  </si>
  <si>
    <t>BDREMS!AP1</t>
  </si>
  <si>
    <t>Deflactor del PIB a precios básicos (2000=1,0000)</t>
  </si>
  <si>
    <t>BDREMS!AQ1</t>
  </si>
  <si>
    <t>BDREMS!AR1</t>
  </si>
  <si>
    <t>BDREMS!AS1</t>
  </si>
  <si>
    <t>BDREMS!AT1</t>
  </si>
  <si>
    <t>BDREMS!AU1</t>
  </si>
  <si>
    <t>BDREMS!AV1</t>
  </si>
  <si>
    <t>BDREMS!AW1</t>
  </si>
  <si>
    <t>BDREMS!AX1</t>
  </si>
  <si>
    <t>BDREMS!AY1</t>
  </si>
  <si>
    <t>BDREMS!AZ1</t>
  </si>
  <si>
    <t>BDREMS!BA1</t>
  </si>
  <si>
    <t>BDREMS!BB1</t>
  </si>
  <si>
    <t>BDREMS!BC1</t>
  </si>
  <si>
    <t>BDREMS!BD1</t>
  </si>
  <si>
    <t>BDREMS!BE1</t>
  </si>
  <si>
    <t>BDREMS!BF1</t>
  </si>
  <si>
    <t>BDREMS!BG1</t>
  </si>
  <si>
    <t>BDREMS!BH1</t>
  </si>
  <si>
    <t>BDREMS!BI1</t>
  </si>
  <si>
    <t>BDREMS!BJ1</t>
  </si>
  <si>
    <t>BDREMS!BK1</t>
  </si>
  <si>
    <t>BDREMS!BL1</t>
  </si>
  <si>
    <t>BDREMS!BM1</t>
  </si>
  <si>
    <t>BDREMS!BN1</t>
  </si>
  <si>
    <t>BDREMS!BO1</t>
  </si>
  <si>
    <t>BDREMS!BP1</t>
  </si>
  <si>
    <t>BDREMS!BQ1</t>
  </si>
  <si>
    <t>BDREMS!BR1</t>
  </si>
  <si>
    <t>BDREMS!BS1</t>
  </si>
  <si>
    <t>BDREMS!BT1</t>
  </si>
  <si>
    <t>BDREMS!BU1</t>
  </si>
  <si>
    <t>BDREMS!BV1</t>
  </si>
  <si>
    <t>BDREMS!BW1</t>
  </si>
  <si>
    <t>CAPACIDAD (+) / NECESIDAD (-) DE FINANCIACIÓN</t>
  </si>
  <si>
    <t>BDREMS!BX1</t>
  </si>
  <si>
    <t>BDREMS!BZ1</t>
  </si>
  <si>
    <t>Prestaciones por desempleo</t>
  </si>
  <si>
    <t>BDREMS!CA1</t>
  </si>
  <si>
    <t>BDREMS!CB1</t>
  </si>
  <si>
    <t>Deflactor del PIB a precios básicos (2015=1)</t>
  </si>
  <si>
    <t>Actualización realizada por José Ramón García (jose.r.garcia@uv.es)</t>
  </si>
  <si>
    <t>Base de Datos del modelo REMS                             Versión mayo 2023</t>
  </si>
  <si>
    <r>
      <t>Fecha actualización</t>
    </r>
    <r>
      <rPr>
        <sz val="11"/>
        <color theme="1"/>
        <rFont val="Calibri"/>
        <family val="2"/>
        <scheme val="minor"/>
      </rPr>
      <t>: noviembre 2023</t>
    </r>
  </si>
  <si>
    <t>Conjunto de variables utilizadas como base estadística para el modelo REM Spain (A Rational Expectation Model for Simulation and Policy Evaluation of the Spanish Economy). Abarca el periodo 1980-2023q3 (b.2015) y su periodicidad es trimestral ; con carácter general, son series corregidas de estacionalidad y de efecto calendario. El origen de los datos es, siempre que es posible, las estadísticas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</si>
</sst>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6" formatCode="#,##0.0000"/>
    <numFmt numFmtId="167" formatCode="#,##0.0"/>
    <numFmt numFmtId="168" formatCode="#,##0.000"/>
  </numFmts>
  <fonts count="20" x14ac:knownFonts="1">
    <font>
      <sz val="11"/>
      <color theme="1"/>
      <name val="Calibri"/>
      <family val="2"/>
      <scheme val="minor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8"/>
      <color indexed="10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4" tint="-0.249977111117893"/>
      <name val="Arial"/>
      <family val="2"/>
    </font>
    <font>
      <sz val="12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0"/>
  </cellStyleXfs>
  <cellXfs count="84">
    <xf numFmtId="0" fontId="0" fillId="0" borderId="0" xfId="0"/>
    <xf numFmtId="3" fontId="3" fillId="0" borderId="0" xfId="0" applyNumberFormat="1" applyFont="1" applyFill="1" applyBorder="1" applyAlignment="1">
      <alignment wrapText="1"/>
    </xf>
    <xf numFmtId="3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/>
    <xf numFmtId="3" fontId="5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/>
    <xf numFmtId="3" fontId="3" fillId="0" borderId="2" xfId="0" applyNumberFormat="1" applyFont="1" applyFill="1" applyBorder="1" applyAlignment="1">
      <alignment horizontal="center"/>
    </xf>
    <xf numFmtId="3" fontId="5" fillId="0" borderId="3" xfId="0" applyNumberFormat="1" applyFont="1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center"/>
    </xf>
    <xf numFmtId="3" fontId="5" fillId="0" borderId="2" xfId="0" applyNumberFormat="1" applyFont="1" applyFill="1" applyBorder="1" applyAlignment="1"/>
    <xf numFmtId="3" fontId="4" fillId="0" borderId="2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wrapText="1"/>
    </xf>
    <xf numFmtId="166" fontId="3" fillId="0" borderId="0" xfId="0" applyNumberFormat="1" applyFont="1" applyFill="1" applyBorder="1" applyAlignment="1">
      <alignment wrapText="1"/>
    </xf>
    <xf numFmtId="0" fontId="0" fillId="0" borderId="0" xfId="0" applyFill="1"/>
    <xf numFmtId="0" fontId="0" fillId="0" borderId="0" xfId="0" applyBorder="1"/>
    <xf numFmtId="3" fontId="18" fillId="0" borderId="0" xfId="0" applyNumberFormat="1" applyFont="1"/>
    <xf numFmtId="166" fontId="18" fillId="0" borderId="0" xfId="0" applyNumberFormat="1" applyFont="1"/>
    <xf numFmtId="3" fontId="18" fillId="0" borderId="0" xfId="0" applyNumberFormat="1" applyFont="1" applyFill="1" applyBorder="1"/>
    <xf numFmtId="168" fontId="18" fillId="0" borderId="0" xfId="0" applyNumberFormat="1" applyFont="1"/>
    <xf numFmtId="167" fontId="18" fillId="0" borderId="0" xfId="0" applyNumberFormat="1" applyFont="1" applyFill="1" applyBorder="1"/>
    <xf numFmtId="168" fontId="18" fillId="0" borderId="0" xfId="0" applyNumberFormat="1" applyFont="1" applyFill="1" applyBorder="1" applyAlignment="1"/>
    <xf numFmtId="168" fontId="18" fillId="0" borderId="0" xfId="0" applyNumberFormat="1" applyFont="1" applyBorder="1"/>
    <xf numFmtId="167" fontId="18" fillId="0" borderId="0" xfId="0" applyNumberFormat="1" applyFont="1" applyBorder="1"/>
    <xf numFmtId="4" fontId="18" fillId="0" borderId="0" xfId="0" applyNumberFormat="1" applyFont="1" applyBorder="1"/>
    <xf numFmtId="166" fontId="18" fillId="0" borderId="0" xfId="0" applyNumberFormat="1" applyFont="1" applyBorder="1"/>
    <xf numFmtId="2" fontId="18" fillId="0" borderId="0" xfId="0" applyNumberFormat="1" applyFont="1" applyBorder="1"/>
    <xf numFmtId="1" fontId="18" fillId="0" borderId="0" xfId="0" applyNumberFormat="1" applyFont="1"/>
    <xf numFmtId="3" fontId="18" fillId="0" borderId="0" xfId="0" applyNumberFormat="1" applyFont="1" applyFill="1"/>
    <xf numFmtId="1" fontId="18" fillId="0" borderId="0" xfId="0" applyNumberFormat="1" applyFont="1" applyFill="1"/>
    <xf numFmtId="168" fontId="18" fillId="0" borderId="0" xfId="0" applyNumberFormat="1" applyFont="1" applyFill="1" applyBorder="1"/>
    <xf numFmtId="4" fontId="18" fillId="0" borderId="0" xfId="0" applyNumberFormat="1" applyFont="1" applyFill="1" applyBorder="1"/>
    <xf numFmtId="166" fontId="18" fillId="0" borderId="0" xfId="0" applyNumberFormat="1" applyFont="1" applyFill="1" applyBorder="1"/>
    <xf numFmtId="3" fontId="18" fillId="0" borderId="0" xfId="0" applyNumberFormat="1" applyFont="1" applyBorder="1"/>
    <xf numFmtId="166" fontId="18" fillId="0" borderId="0" xfId="0" applyNumberFormat="1" applyFont="1" applyFill="1"/>
    <xf numFmtId="0" fontId="19" fillId="0" borderId="0" xfId="0" applyFont="1"/>
    <xf numFmtId="168" fontId="18" fillId="0" borderId="0" xfId="0" applyNumberFormat="1" applyFont="1" applyFill="1"/>
    <xf numFmtId="2" fontId="18" fillId="0" borderId="0" xfId="0" applyNumberFormat="1" applyFont="1" applyFill="1" applyBorder="1"/>
    <xf numFmtId="0" fontId="13" fillId="0" borderId="0" xfId="2"/>
    <xf numFmtId="0" fontId="10" fillId="0" borderId="0" xfId="2" applyFont="1" applyAlignment="1">
      <alignment wrapText="1"/>
    </xf>
    <xf numFmtId="0" fontId="13" fillId="0" borderId="0" xfId="2" applyFill="1"/>
    <xf numFmtId="0" fontId="5" fillId="0" borderId="0" xfId="2" applyFont="1" applyFill="1"/>
    <xf numFmtId="0" fontId="8" fillId="0" borderId="0" xfId="2" applyFont="1" applyFill="1" applyAlignment="1">
      <alignment horizontal="center"/>
    </xf>
    <xf numFmtId="0" fontId="9" fillId="0" borderId="0" xfId="2" applyFont="1" applyFill="1" applyAlignment="1">
      <alignment wrapText="1"/>
    </xf>
    <xf numFmtId="0" fontId="10" fillId="0" borderId="0" xfId="2" applyFont="1" applyFill="1"/>
    <xf numFmtId="0" fontId="5" fillId="0" borderId="4" xfId="2" applyFont="1" applyBorder="1" applyAlignment="1">
      <alignment horizontal="center"/>
    </xf>
    <xf numFmtId="3" fontId="2" fillId="0" borderId="0" xfId="0" applyNumberFormat="1" applyFont="1" applyFill="1" applyBorder="1" applyAlignment="1">
      <alignment vertical="top"/>
    </xf>
    <xf numFmtId="3" fontId="11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14" fillId="0" borderId="0" xfId="1" applyBorder="1" applyAlignment="1" applyProtection="1"/>
    <xf numFmtId="3" fontId="13" fillId="0" borderId="0" xfId="2" applyNumberFormat="1" applyAlignment="1">
      <alignment horizontal="center"/>
    </xf>
    <xf numFmtId="0" fontId="14" fillId="0" borderId="0" xfId="1" applyAlignment="1" applyProtection="1"/>
    <xf numFmtId="3" fontId="13" fillId="0" borderId="0" xfId="2" applyNumberFormat="1"/>
    <xf numFmtId="0" fontId="0" fillId="0" borderId="0" xfId="0" applyFill="1" applyBorder="1" applyAlignment="1">
      <alignment horizontal="center"/>
    </xf>
    <xf numFmtId="166" fontId="2" fillId="0" borderId="0" xfId="0" applyNumberFormat="1" applyFont="1" applyFill="1" applyBorder="1" applyAlignment="1">
      <alignment vertical="top"/>
    </xf>
    <xf numFmtId="166" fontId="11" fillId="0" borderId="0" xfId="0" applyNumberFormat="1" applyFont="1" applyFill="1" applyBorder="1" applyAlignment="1">
      <alignment horizontal="center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17" fillId="0" borderId="0" xfId="0" applyFont="1" applyFill="1" applyAlignment="1">
      <alignment horizontal="center"/>
    </xf>
    <xf numFmtId="3" fontId="3" fillId="0" borderId="0" xfId="0" applyNumberFormat="1" applyFont="1" applyFill="1" applyBorder="1" applyAlignment="1">
      <alignment horizontal="center" wrapText="1"/>
    </xf>
    <xf numFmtId="4" fontId="0" fillId="0" borderId="0" xfId="0" applyNumberFormat="1"/>
    <xf numFmtId="4" fontId="0" fillId="0" borderId="0" xfId="0" applyNumberFormat="1" applyFill="1"/>
    <xf numFmtId="4" fontId="0" fillId="0" borderId="0" xfId="0" applyNumberFormat="1" applyBorder="1"/>
    <xf numFmtId="4" fontId="0" fillId="0" borderId="0" xfId="0" applyNumberFormat="1" applyFill="1" applyBorder="1"/>
    <xf numFmtId="0" fontId="16" fillId="0" borderId="0" xfId="2" applyFont="1" applyFill="1"/>
    <xf numFmtId="3" fontId="12" fillId="0" borderId="0" xfId="5" applyNumberFormat="1" applyFont="1"/>
    <xf numFmtId="4" fontId="15" fillId="0" borderId="0" xfId="0" applyNumberFormat="1" applyFont="1" applyBorder="1"/>
    <xf numFmtId="4" fontId="15" fillId="0" borderId="0" xfId="0" applyNumberFormat="1" applyFont="1"/>
    <xf numFmtId="3" fontId="15" fillId="0" borderId="0" xfId="0" applyNumberFormat="1" applyFont="1"/>
    <xf numFmtId="0" fontId="18" fillId="0" borderId="0" xfId="0" applyNumberFormat="1" applyFont="1"/>
    <xf numFmtId="3" fontId="1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6">
    <cellStyle name="Hipervínculo" xfId="1" builtinId="8"/>
    <cellStyle name="Normal" xfId="0" builtinId="0"/>
    <cellStyle name="Normal 2" xfId="2"/>
    <cellStyle name="Normal 3" xfId="3"/>
    <cellStyle name="Normal 4" xfId="4"/>
    <cellStyle name="Normal_tabcntr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abSelected="1" workbookViewId="0">
      <selection activeCell="A4" sqref="A4"/>
    </sheetView>
  </sheetViews>
  <sheetFormatPr baseColWidth="10" defaultRowHeight="14.4" x14ac:dyDescent="0.3"/>
  <cols>
    <col min="1" max="1" width="93.6640625" customWidth="1"/>
  </cols>
  <sheetData>
    <row r="1" spans="1:1" x14ac:dyDescent="0.3">
      <c r="A1" s="52"/>
    </row>
    <row r="2" spans="1:1" x14ac:dyDescent="0.3">
      <c r="A2" s="53" t="s">
        <v>159</v>
      </c>
    </row>
    <row r="3" spans="1:1" x14ac:dyDescent="0.3">
      <c r="A3" s="53" t="s">
        <v>160</v>
      </c>
    </row>
    <row r="4" spans="1:1" x14ac:dyDescent="0.3">
      <c r="A4" s="52"/>
    </row>
    <row r="5" spans="1:1" x14ac:dyDescent="0.3">
      <c r="A5" s="52"/>
    </row>
    <row r="6" spans="1:1" x14ac:dyDescent="0.3">
      <c r="A6" s="52"/>
    </row>
    <row r="7" spans="1:1" x14ac:dyDescent="0.3">
      <c r="A7" s="52"/>
    </row>
    <row r="8" spans="1:1" ht="23.1" customHeight="1" x14ac:dyDescent="0.4">
      <c r="A8" s="54" t="s">
        <v>161</v>
      </c>
    </row>
    <row r="9" spans="1:1" x14ac:dyDescent="0.3">
      <c r="A9" s="52"/>
    </row>
    <row r="10" spans="1:1" x14ac:dyDescent="0.3">
      <c r="A10" s="52"/>
    </row>
    <row r="11" spans="1:1" x14ac:dyDescent="0.3">
      <c r="A11" s="52"/>
    </row>
    <row r="12" spans="1:1" ht="104.1" customHeight="1" x14ac:dyDescent="0.3">
      <c r="A12" s="55" t="s">
        <v>251</v>
      </c>
    </row>
    <row r="13" spans="1:1" x14ac:dyDescent="0.3">
      <c r="A13" s="52"/>
    </row>
    <row r="14" spans="1:1" x14ac:dyDescent="0.3">
      <c r="A14" s="52"/>
    </row>
    <row r="15" spans="1:1" x14ac:dyDescent="0.3">
      <c r="A15" s="76" t="s">
        <v>248</v>
      </c>
    </row>
    <row r="16" spans="1:1" x14ac:dyDescent="0.3">
      <c r="A16" s="56" t="s">
        <v>250</v>
      </c>
    </row>
    <row r="17" spans="1:1" x14ac:dyDescent="0.3">
      <c r="A17" s="51"/>
    </row>
    <row r="18" spans="1:1" x14ac:dyDescent="0.3">
      <c r="A18" s="50"/>
    </row>
    <row r="19" spans="1:1" x14ac:dyDescent="0.3">
      <c r="A19" s="50"/>
    </row>
    <row r="20" spans="1:1" x14ac:dyDescent="0.3">
      <c r="A20" s="50"/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65" workbookViewId="0">
      <selection activeCell="D76" sqref="D76"/>
    </sheetView>
  </sheetViews>
  <sheetFormatPr baseColWidth="10" defaultRowHeight="14.4" x14ac:dyDescent="0.3"/>
  <cols>
    <col min="1" max="1" width="54.109375" customWidth="1"/>
  </cols>
  <sheetData>
    <row r="1" spans="1:5" x14ac:dyDescent="0.3">
      <c r="A1" s="50"/>
      <c r="B1" s="50"/>
      <c r="C1" s="50"/>
      <c r="D1" s="50"/>
      <c r="E1" s="50"/>
    </row>
    <row r="2" spans="1:5" x14ac:dyDescent="0.3">
      <c r="A2" s="57" t="s">
        <v>162</v>
      </c>
      <c r="B2" s="57" t="s">
        <v>163</v>
      </c>
      <c r="C2" s="57" t="s">
        <v>164</v>
      </c>
      <c r="D2" s="57" t="s">
        <v>165</v>
      </c>
      <c r="E2" s="50"/>
    </row>
    <row r="3" spans="1:5" x14ac:dyDescent="0.3">
      <c r="A3" s="58" t="s">
        <v>0</v>
      </c>
      <c r="B3" s="59" t="s">
        <v>70</v>
      </c>
      <c r="C3" s="60" t="s">
        <v>83</v>
      </c>
      <c r="D3" s="61" t="s">
        <v>166</v>
      </c>
      <c r="E3" s="62"/>
    </row>
    <row r="4" spans="1:5" x14ac:dyDescent="0.3">
      <c r="A4" s="58" t="s">
        <v>1</v>
      </c>
      <c r="B4" s="59" t="s">
        <v>70</v>
      </c>
      <c r="C4" s="60" t="s">
        <v>84</v>
      </c>
      <c r="D4" s="63" t="s">
        <v>167</v>
      </c>
      <c r="E4" s="64"/>
    </row>
    <row r="5" spans="1:5" x14ac:dyDescent="0.3">
      <c r="A5" s="58" t="s">
        <v>2</v>
      </c>
      <c r="B5" s="59" t="s">
        <v>70</v>
      </c>
      <c r="C5" s="60" t="s">
        <v>85</v>
      </c>
      <c r="D5" s="63" t="s">
        <v>168</v>
      </c>
      <c r="E5" s="50"/>
    </row>
    <row r="6" spans="1:5" x14ac:dyDescent="0.3">
      <c r="A6" s="58" t="s">
        <v>3</v>
      </c>
      <c r="B6" s="59" t="s">
        <v>70</v>
      </c>
      <c r="C6" s="60" t="s">
        <v>86</v>
      </c>
      <c r="D6" s="63" t="s">
        <v>169</v>
      </c>
      <c r="E6" s="50"/>
    </row>
    <row r="7" spans="1:5" x14ac:dyDescent="0.3">
      <c r="A7" s="58" t="s">
        <v>4</v>
      </c>
      <c r="B7" s="59" t="s">
        <v>70</v>
      </c>
      <c r="C7" s="60" t="s">
        <v>87</v>
      </c>
      <c r="D7" s="63" t="s">
        <v>170</v>
      </c>
      <c r="E7" s="50"/>
    </row>
    <row r="8" spans="1:5" x14ac:dyDescent="0.3">
      <c r="A8" s="58" t="s">
        <v>5</v>
      </c>
      <c r="B8" s="59" t="s">
        <v>70</v>
      </c>
      <c r="C8" s="60" t="s">
        <v>88</v>
      </c>
      <c r="D8" s="63" t="s">
        <v>171</v>
      </c>
      <c r="E8" s="50"/>
    </row>
    <row r="9" spans="1:5" x14ac:dyDescent="0.3">
      <c r="A9" s="58" t="s">
        <v>6</v>
      </c>
      <c r="B9" s="59" t="s">
        <v>70</v>
      </c>
      <c r="C9" s="60" t="s">
        <v>89</v>
      </c>
      <c r="D9" s="63" t="s">
        <v>172</v>
      </c>
      <c r="E9" s="50"/>
    </row>
    <row r="10" spans="1:5" x14ac:dyDescent="0.3">
      <c r="A10" s="58" t="s">
        <v>7</v>
      </c>
      <c r="B10" s="59" t="s">
        <v>70</v>
      </c>
      <c r="C10" s="60" t="s">
        <v>90</v>
      </c>
      <c r="D10" s="63" t="s">
        <v>173</v>
      </c>
      <c r="E10" s="50"/>
    </row>
    <row r="11" spans="1:5" x14ac:dyDescent="0.3">
      <c r="A11" s="58" t="s">
        <v>8</v>
      </c>
      <c r="B11" s="59" t="s">
        <v>70</v>
      </c>
      <c r="C11" s="60" t="s">
        <v>91</v>
      </c>
      <c r="D11" s="63" t="s">
        <v>174</v>
      </c>
      <c r="E11" s="50"/>
    </row>
    <row r="12" spans="1:5" x14ac:dyDescent="0.3">
      <c r="A12" s="58" t="s">
        <v>9</v>
      </c>
      <c r="B12" s="59" t="s">
        <v>70</v>
      </c>
      <c r="C12" s="60" t="s">
        <v>92</v>
      </c>
      <c r="D12" s="63" t="s">
        <v>175</v>
      </c>
      <c r="E12" s="50"/>
    </row>
    <row r="13" spans="1:5" x14ac:dyDescent="0.3">
      <c r="A13" s="58" t="s">
        <v>10</v>
      </c>
      <c r="B13" s="59" t="s">
        <v>70</v>
      </c>
      <c r="C13" s="60"/>
      <c r="D13" s="63" t="s">
        <v>176</v>
      </c>
      <c r="E13" s="50"/>
    </row>
    <row r="14" spans="1:5" x14ac:dyDescent="0.3">
      <c r="A14" s="58" t="s">
        <v>11</v>
      </c>
      <c r="B14" s="59" t="s">
        <v>70</v>
      </c>
      <c r="C14" s="60"/>
      <c r="D14" s="63" t="s">
        <v>177</v>
      </c>
      <c r="E14" s="50"/>
    </row>
    <row r="15" spans="1:5" x14ac:dyDescent="0.3">
      <c r="A15" s="58" t="s">
        <v>12</v>
      </c>
      <c r="B15" s="59" t="s">
        <v>70</v>
      </c>
      <c r="C15" s="60"/>
      <c r="D15" s="63" t="s">
        <v>178</v>
      </c>
      <c r="E15" s="50"/>
    </row>
    <row r="16" spans="1:5" x14ac:dyDescent="0.3">
      <c r="A16" s="58" t="s">
        <v>13</v>
      </c>
      <c r="B16" s="59" t="s">
        <v>70</v>
      </c>
      <c r="C16" s="60"/>
      <c r="D16" s="63" t="s">
        <v>179</v>
      </c>
      <c r="E16" s="50"/>
    </row>
    <row r="17" spans="1:5" x14ac:dyDescent="0.3">
      <c r="A17" s="58" t="s">
        <v>14</v>
      </c>
      <c r="B17" s="59" t="s">
        <v>71</v>
      </c>
      <c r="C17" s="60" t="s">
        <v>93</v>
      </c>
      <c r="D17" s="63" t="s">
        <v>180</v>
      </c>
      <c r="E17" s="50"/>
    </row>
    <row r="18" spans="1:5" x14ac:dyDescent="0.3">
      <c r="A18" s="58" t="s">
        <v>15</v>
      </c>
      <c r="B18" s="59" t="s">
        <v>70</v>
      </c>
      <c r="C18" s="60" t="s">
        <v>94</v>
      </c>
      <c r="D18" s="63" t="s">
        <v>181</v>
      </c>
      <c r="E18" s="50"/>
    </row>
    <row r="19" spans="1:5" x14ac:dyDescent="0.3">
      <c r="A19" s="58" t="s">
        <v>16</v>
      </c>
      <c r="B19" s="59" t="s">
        <v>156</v>
      </c>
      <c r="C19" s="60" t="s">
        <v>95</v>
      </c>
      <c r="D19" s="63" t="s">
        <v>182</v>
      </c>
      <c r="E19" s="50"/>
    </row>
    <row r="20" spans="1:5" x14ac:dyDescent="0.3">
      <c r="A20" s="58" t="s">
        <v>17</v>
      </c>
      <c r="B20" s="59" t="s">
        <v>156</v>
      </c>
      <c r="C20" s="60" t="s">
        <v>96</v>
      </c>
      <c r="D20" s="63" t="s">
        <v>183</v>
      </c>
      <c r="E20" s="50"/>
    </row>
    <row r="21" spans="1:5" x14ac:dyDescent="0.3">
      <c r="A21" s="58" t="s">
        <v>18</v>
      </c>
      <c r="B21" s="59" t="s">
        <v>156</v>
      </c>
      <c r="C21" s="60" t="s">
        <v>97</v>
      </c>
      <c r="D21" s="63" t="s">
        <v>184</v>
      </c>
      <c r="E21" s="50"/>
    </row>
    <row r="22" spans="1:5" x14ac:dyDescent="0.3">
      <c r="A22" s="58" t="s">
        <v>19</v>
      </c>
      <c r="B22" s="59" t="s">
        <v>156</v>
      </c>
      <c r="C22" s="60"/>
      <c r="D22" s="63" t="s">
        <v>185</v>
      </c>
      <c r="E22" s="50"/>
    </row>
    <row r="23" spans="1:5" x14ac:dyDescent="0.3">
      <c r="A23" s="58" t="s">
        <v>20</v>
      </c>
      <c r="B23" s="59" t="s">
        <v>156</v>
      </c>
      <c r="C23" s="60" t="s">
        <v>98</v>
      </c>
      <c r="D23" s="63" t="s">
        <v>186</v>
      </c>
      <c r="E23" s="50"/>
    </row>
    <row r="24" spans="1:5" x14ac:dyDescent="0.3">
      <c r="A24" s="58" t="s">
        <v>21</v>
      </c>
      <c r="B24" s="59" t="s">
        <v>156</v>
      </c>
      <c r="C24" s="60" t="s">
        <v>99</v>
      </c>
      <c r="D24" s="63" t="s">
        <v>187</v>
      </c>
      <c r="E24" s="50"/>
    </row>
    <row r="25" spans="1:5" x14ac:dyDescent="0.3">
      <c r="A25" s="58" t="s">
        <v>22</v>
      </c>
      <c r="B25" s="59" t="s">
        <v>156</v>
      </c>
      <c r="C25" s="59" t="s">
        <v>100</v>
      </c>
      <c r="D25" s="63" t="s">
        <v>188</v>
      </c>
      <c r="E25" s="50"/>
    </row>
    <row r="26" spans="1:5" x14ac:dyDescent="0.3">
      <c r="A26" s="58" t="s">
        <v>23</v>
      </c>
      <c r="B26" s="59"/>
      <c r="C26" s="59" t="s">
        <v>101</v>
      </c>
      <c r="D26" s="63" t="s">
        <v>189</v>
      </c>
      <c r="E26" s="50"/>
    </row>
    <row r="27" spans="1:5" x14ac:dyDescent="0.3">
      <c r="A27" s="58" t="s">
        <v>24</v>
      </c>
      <c r="B27" s="59" t="s">
        <v>72</v>
      </c>
      <c r="C27" s="60" t="s">
        <v>102</v>
      </c>
      <c r="D27" s="63" t="s">
        <v>190</v>
      </c>
      <c r="E27" s="50"/>
    </row>
    <row r="28" spans="1:5" x14ac:dyDescent="0.3">
      <c r="A28" s="58" t="s">
        <v>25</v>
      </c>
      <c r="B28" s="59" t="s">
        <v>72</v>
      </c>
      <c r="C28" s="65" t="s">
        <v>103</v>
      </c>
      <c r="D28" s="63" t="s">
        <v>191</v>
      </c>
      <c r="E28" s="50"/>
    </row>
    <row r="29" spans="1:5" x14ac:dyDescent="0.3">
      <c r="A29" s="58" t="s">
        <v>26</v>
      </c>
      <c r="B29" s="59" t="s">
        <v>72</v>
      </c>
      <c r="C29" s="60" t="s">
        <v>104</v>
      </c>
      <c r="D29" s="63" t="s">
        <v>192</v>
      </c>
      <c r="E29" s="50"/>
    </row>
    <row r="30" spans="1:5" x14ac:dyDescent="0.3">
      <c r="A30" s="58" t="s">
        <v>27</v>
      </c>
      <c r="B30" s="59" t="s">
        <v>72</v>
      </c>
      <c r="C30" s="60" t="s">
        <v>105</v>
      </c>
      <c r="D30" s="63" t="s">
        <v>193</v>
      </c>
      <c r="E30" s="50"/>
    </row>
    <row r="31" spans="1:5" x14ac:dyDescent="0.3">
      <c r="A31" s="58" t="s">
        <v>28</v>
      </c>
      <c r="B31" s="59" t="s">
        <v>72</v>
      </c>
      <c r="C31" s="60" t="s">
        <v>106</v>
      </c>
      <c r="D31" s="63" t="s">
        <v>194</v>
      </c>
      <c r="E31" s="50"/>
    </row>
    <row r="32" spans="1:5" x14ac:dyDescent="0.3">
      <c r="A32" s="58" t="s">
        <v>29</v>
      </c>
      <c r="B32" s="59" t="s">
        <v>72</v>
      </c>
      <c r="C32" s="60" t="s">
        <v>107</v>
      </c>
      <c r="D32" s="63" t="s">
        <v>195</v>
      </c>
      <c r="E32" s="50"/>
    </row>
    <row r="33" spans="1:5" x14ac:dyDescent="0.3">
      <c r="A33" s="58" t="s">
        <v>30</v>
      </c>
      <c r="B33" s="59"/>
      <c r="C33" s="60" t="s">
        <v>108</v>
      </c>
      <c r="D33" s="63" t="s">
        <v>196</v>
      </c>
      <c r="E33" s="50"/>
    </row>
    <row r="34" spans="1:5" x14ac:dyDescent="0.3">
      <c r="A34" s="58" t="s">
        <v>31</v>
      </c>
      <c r="B34" s="59" t="s">
        <v>72</v>
      </c>
      <c r="C34" s="60" t="s">
        <v>109</v>
      </c>
      <c r="D34" s="63" t="s">
        <v>197</v>
      </c>
      <c r="E34" s="50"/>
    </row>
    <row r="35" spans="1:5" x14ac:dyDescent="0.3">
      <c r="A35" s="58" t="s">
        <v>32</v>
      </c>
      <c r="B35" s="59" t="s">
        <v>72</v>
      </c>
      <c r="C35" s="60" t="s">
        <v>110</v>
      </c>
      <c r="D35" s="63" t="s">
        <v>198</v>
      </c>
      <c r="E35" s="50"/>
    </row>
    <row r="36" spans="1:5" x14ac:dyDescent="0.3">
      <c r="A36" s="58" t="s">
        <v>33</v>
      </c>
      <c r="B36" s="59" t="s">
        <v>72</v>
      </c>
      <c r="C36" s="60" t="s">
        <v>111</v>
      </c>
      <c r="D36" s="63" t="s">
        <v>199</v>
      </c>
      <c r="E36" s="50"/>
    </row>
    <row r="37" spans="1:5" x14ac:dyDescent="0.3">
      <c r="A37" s="58" t="s">
        <v>34</v>
      </c>
      <c r="B37" s="59" t="s">
        <v>72</v>
      </c>
      <c r="C37" s="60" t="s">
        <v>112</v>
      </c>
      <c r="D37" s="63" t="s">
        <v>200</v>
      </c>
      <c r="E37" s="50"/>
    </row>
    <row r="38" spans="1:5" x14ac:dyDescent="0.3">
      <c r="A38" s="58" t="s">
        <v>35</v>
      </c>
      <c r="B38" s="60" t="s">
        <v>74</v>
      </c>
      <c r="C38" s="60" t="s">
        <v>113</v>
      </c>
      <c r="D38" s="63" t="s">
        <v>201</v>
      </c>
      <c r="E38" s="50"/>
    </row>
    <row r="39" spans="1:5" x14ac:dyDescent="0.3">
      <c r="A39" s="58" t="s">
        <v>36</v>
      </c>
      <c r="B39" s="59" t="s">
        <v>75</v>
      </c>
      <c r="C39" s="60" t="s">
        <v>114</v>
      </c>
      <c r="D39" s="63" t="s">
        <v>202</v>
      </c>
      <c r="E39" s="50"/>
    </row>
    <row r="40" spans="1:5" x14ac:dyDescent="0.3">
      <c r="A40" s="58" t="s">
        <v>37</v>
      </c>
      <c r="B40" s="59" t="s">
        <v>71</v>
      </c>
      <c r="C40" s="60" t="s">
        <v>115</v>
      </c>
      <c r="D40" s="63" t="s">
        <v>203</v>
      </c>
      <c r="E40" s="50"/>
    </row>
    <row r="41" spans="1:5" x14ac:dyDescent="0.3">
      <c r="A41" s="58" t="s">
        <v>204</v>
      </c>
      <c r="B41" s="59" t="s">
        <v>70</v>
      </c>
      <c r="C41" s="60" t="s">
        <v>116</v>
      </c>
      <c r="D41" s="63" t="s">
        <v>205</v>
      </c>
      <c r="E41" s="50"/>
    </row>
    <row r="42" spans="1:5" x14ac:dyDescent="0.3">
      <c r="A42" s="58" t="s">
        <v>39</v>
      </c>
      <c r="B42" s="59" t="s">
        <v>70</v>
      </c>
      <c r="C42" s="60" t="s">
        <v>117</v>
      </c>
      <c r="D42" s="63" t="s">
        <v>206</v>
      </c>
      <c r="E42" s="50"/>
    </row>
    <row r="43" spans="1:5" x14ac:dyDescent="0.3">
      <c r="A43" s="58" t="s">
        <v>207</v>
      </c>
      <c r="B43" s="59" t="s">
        <v>156</v>
      </c>
      <c r="C43" s="60" t="s">
        <v>118</v>
      </c>
      <c r="D43" s="63" t="s">
        <v>208</v>
      </c>
      <c r="E43" s="50"/>
    </row>
    <row r="44" spans="1:5" x14ac:dyDescent="0.3">
      <c r="A44" s="58" t="s">
        <v>40</v>
      </c>
      <c r="B44" s="59" t="s">
        <v>70</v>
      </c>
      <c r="C44" s="60" t="s">
        <v>119</v>
      </c>
      <c r="D44" s="63" t="s">
        <v>209</v>
      </c>
      <c r="E44" s="50"/>
    </row>
    <row r="45" spans="1:5" x14ac:dyDescent="0.3">
      <c r="A45" s="58" t="s">
        <v>41</v>
      </c>
      <c r="B45" s="59" t="s">
        <v>156</v>
      </c>
      <c r="C45" s="60" t="s">
        <v>120</v>
      </c>
      <c r="D45" s="63" t="s">
        <v>210</v>
      </c>
      <c r="E45" s="50"/>
    </row>
    <row r="46" spans="1:5" x14ac:dyDescent="0.3">
      <c r="A46" s="58" t="s">
        <v>42</v>
      </c>
      <c r="B46" s="59" t="s">
        <v>71</v>
      </c>
      <c r="C46" s="60" t="s">
        <v>121</v>
      </c>
      <c r="D46" s="63" t="s">
        <v>211</v>
      </c>
      <c r="E46" s="50"/>
    </row>
    <row r="47" spans="1:5" x14ac:dyDescent="0.3">
      <c r="A47" s="58" t="s">
        <v>43</v>
      </c>
      <c r="B47" s="59" t="s">
        <v>71</v>
      </c>
      <c r="C47" s="60" t="s">
        <v>122</v>
      </c>
      <c r="D47" s="63" t="s">
        <v>212</v>
      </c>
      <c r="E47" s="50"/>
    </row>
    <row r="48" spans="1:5" x14ac:dyDescent="0.3">
      <c r="A48" s="58" t="s">
        <v>44</v>
      </c>
      <c r="B48" s="59" t="s">
        <v>76</v>
      </c>
      <c r="C48" s="60" t="s">
        <v>123</v>
      </c>
      <c r="D48" s="63" t="s">
        <v>213</v>
      </c>
      <c r="E48" s="50"/>
    </row>
    <row r="49" spans="1:5" x14ac:dyDescent="0.3">
      <c r="A49" s="58" t="s">
        <v>45</v>
      </c>
      <c r="B49" s="59" t="s">
        <v>76</v>
      </c>
      <c r="C49" s="60" t="s">
        <v>124</v>
      </c>
      <c r="D49" s="63" t="s">
        <v>214</v>
      </c>
      <c r="E49" s="50"/>
    </row>
    <row r="50" spans="1:5" x14ac:dyDescent="0.3">
      <c r="A50" s="66" t="s">
        <v>46</v>
      </c>
      <c r="B50" s="67" t="s">
        <v>77</v>
      </c>
      <c r="C50" s="68" t="s">
        <v>125</v>
      </c>
      <c r="D50" s="63" t="s">
        <v>215</v>
      </c>
      <c r="E50" s="50"/>
    </row>
    <row r="51" spans="1:5" x14ac:dyDescent="0.3">
      <c r="A51" s="66" t="s">
        <v>46</v>
      </c>
      <c r="B51" s="67" t="s">
        <v>78</v>
      </c>
      <c r="C51" s="68" t="s">
        <v>126</v>
      </c>
      <c r="D51" s="63" t="s">
        <v>216</v>
      </c>
      <c r="E51" s="50"/>
    </row>
    <row r="52" spans="1:5" x14ac:dyDescent="0.3">
      <c r="A52" s="58" t="s">
        <v>47</v>
      </c>
      <c r="B52" s="59" t="s">
        <v>79</v>
      </c>
      <c r="C52" s="59" t="s">
        <v>127</v>
      </c>
      <c r="D52" s="63" t="s">
        <v>217</v>
      </c>
      <c r="E52" s="50"/>
    </row>
    <row r="53" spans="1:5" x14ac:dyDescent="0.3">
      <c r="A53" s="58" t="s">
        <v>48</v>
      </c>
      <c r="B53" s="59" t="s">
        <v>80</v>
      </c>
      <c r="C53" s="59"/>
      <c r="D53" s="63" t="s">
        <v>218</v>
      </c>
      <c r="E53" s="50"/>
    </row>
    <row r="54" spans="1:5" x14ac:dyDescent="0.3">
      <c r="A54" s="58" t="s">
        <v>49</v>
      </c>
      <c r="B54" s="59" t="s">
        <v>80</v>
      </c>
      <c r="C54" s="59" t="s">
        <v>128</v>
      </c>
      <c r="D54" s="63" t="s">
        <v>219</v>
      </c>
      <c r="E54" s="50"/>
    </row>
    <row r="55" spans="1:5" x14ac:dyDescent="0.3">
      <c r="A55" s="58" t="s">
        <v>50</v>
      </c>
      <c r="B55" s="59" t="s">
        <v>80</v>
      </c>
      <c r="C55" s="59" t="s">
        <v>129</v>
      </c>
      <c r="D55" s="63" t="s">
        <v>220</v>
      </c>
      <c r="E55" s="50"/>
    </row>
    <row r="56" spans="1:5" x14ac:dyDescent="0.3">
      <c r="A56" s="58" t="s">
        <v>51</v>
      </c>
      <c r="B56" s="59" t="s">
        <v>80</v>
      </c>
      <c r="C56" s="59" t="s">
        <v>130</v>
      </c>
      <c r="D56" s="63" t="s">
        <v>221</v>
      </c>
      <c r="E56" s="50"/>
    </row>
    <row r="57" spans="1:5" x14ac:dyDescent="0.3">
      <c r="A57" s="58" t="s">
        <v>52</v>
      </c>
      <c r="B57" s="59" t="s">
        <v>80</v>
      </c>
      <c r="C57" s="59" t="s">
        <v>131</v>
      </c>
      <c r="D57" s="63" t="s">
        <v>222</v>
      </c>
      <c r="E57" s="50"/>
    </row>
    <row r="58" spans="1:5" x14ac:dyDescent="0.3">
      <c r="A58" s="58" t="s">
        <v>53</v>
      </c>
      <c r="B58" s="59" t="s">
        <v>80</v>
      </c>
      <c r="C58" s="59" t="s">
        <v>132</v>
      </c>
      <c r="D58" s="63" t="s">
        <v>223</v>
      </c>
      <c r="E58" s="50"/>
    </row>
    <row r="59" spans="1:5" x14ac:dyDescent="0.3">
      <c r="A59" s="58" t="s">
        <v>54</v>
      </c>
      <c r="B59" s="59" t="s">
        <v>80</v>
      </c>
      <c r="C59" s="59" t="s">
        <v>133</v>
      </c>
      <c r="D59" s="63" t="s">
        <v>224</v>
      </c>
      <c r="E59" s="50"/>
    </row>
    <row r="60" spans="1:5" x14ac:dyDescent="0.3">
      <c r="A60" s="58" t="s">
        <v>55</v>
      </c>
      <c r="B60" s="59" t="s">
        <v>80</v>
      </c>
      <c r="C60" s="59" t="s">
        <v>134</v>
      </c>
      <c r="D60" s="63" t="s">
        <v>225</v>
      </c>
      <c r="E60" s="50"/>
    </row>
    <row r="61" spans="1:5" x14ac:dyDescent="0.3">
      <c r="A61" s="58" t="s">
        <v>56</v>
      </c>
      <c r="B61" s="59" t="s">
        <v>80</v>
      </c>
      <c r="C61" s="59" t="s">
        <v>135</v>
      </c>
      <c r="D61" s="63" t="s">
        <v>226</v>
      </c>
      <c r="E61" s="50"/>
    </row>
    <row r="62" spans="1:5" x14ac:dyDescent="0.3">
      <c r="A62" s="58" t="s">
        <v>57</v>
      </c>
      <c r="B62" s="59" t="s">
        <v>80</v>
      </c>
      <c r="C62" s="59" t="s">
        <v>136</v>
      </c>
      <c r="D62" s="63" t="s">
        <v>227</v>
      </c>
      <c r="E62" s="50"/>
    </row>
    <row r="63" spans="1:5" x14ac:dyDescent="0.3">
      <c r="A63" s="58" t="s">
        <v>58</v>
      </c>
      <c r="B63" s="59" t="s">
        <v>80</v>
      </c>
      <c r="C63" s="59" t="s">
        <v>137</v>
      </c>
      <c r="D63" s="63" t="s">
        <v>228</v>
      </c>
      <c r="E63" s="50"/>
    </row>
    <row r="64" spans="1:5" x14ac:dyDescent="0.3">
      <c r="A64" s="58" t="s">
        <v>59</v>
      </c>
      <c r="B64" s="59" t="s">
        <v>80</v>
      </c>
      <c r="C64" s="59" t="s">
        <v>138</v>
      </c>
      <c r="D64" s="63" t="s">
        <v>229</v>
      </c>
      <c r="E64" s="50"/>
    </row>
    <row r="65" spans="1:5" x14ac:dyDescent="0.3">
      <c r="A65" s="58" t="s">
        <v>60</v>
      </c>
      <c r="B65" s="59" t="s">
        <v>80</v>
      </c>
      <c r="C65" s="59" t="s">
        <v>139</v>
      </c>
      <c r="D65" s="63" t="s">
        <v>230</v>
      </c>
      <c r="E65" s="50"/>
    </row>
    <row r="66" spans="1:5" x14ac:dyDescent="0.3">
      <c r="A66" s="58" t="s">
        <v>61</v>
      </c>
      <c r="B66" s="59" t="s">
        <v>80</v>
      </c>
      <c r="C66" s="59" t="s">
        <v>140</v>
      </c>
      <c r="D66" s="63" t="s">
        <v>231</v>
      </c>
      <c r="E66" s="50"/>
    </row>
    <row r="67" spans="1:5" x14ac:dyDescent="0.3">
      <c r="A67" s="58" t="s">
        <v>62</v>
      </c>
      <c r="B67" s="59" t="s">
        <v>80</v>
      </c>
      <c r="C67" s="59" t="s">
        <v>141</v>
      </c>
      <c r="D67" s="63" t="s">
        <v>232</v>
      </c>
      <c r="E67" s="50"/>
    </row>
    <row r="68" spans="1:5" x14ac:dyDescent="0.3">
      <c r="A68" s="58" t="s">
        <v>63</v>
      </c>
      <c r="B68" s="59" t="s">
        <v>80</v>
      </c>
      <c r="C68" s="59" t="s">
        <v>142</v>
      </c>
      <c r="D68" s="63" t="s">
        <v>233</v>
      </c>
      <c r="E68" s="50"/>
    </row>
    <row r="69" spans="1:5" x14ac:dyDescent="0.3">
      <c r="A69" s="58" t="s">
        <v>53</v>
      </c>
      <c r="B69" s="59" t="s">
        <v>80</v>
      </c>
      <c r="C69" s="59" t="s">
        <v>143</v>
      </c>
      <c r="D69" s="63" t="s">
        <v>234</v>
      </c>
      <c r="E69" s="50"/>
    </row>
    <row r="70" spans="1:5" x14ac:dyDescent="0.3">
      <c r="A70" s="58" t="s">
        <v>153</v>
      </c>
      <c r="B70" s="59" t="s">
        <v>80</v>
      </c>
      <c r="C70" s="59" t="s">
        <v>144</v>
      </c>
      <c r="D70" s="63" t="s">
        <v>235</v>
      </c>
      <c r="E70" s="50"/>
    </row>
    <row r="71" spans="1:5" x14ac:dyDescent="0.3">
      <c r="A71" s="58" t="s">
        <v>64</v>
      </c>
      <c r="B71" s="59" t="s">
        <v>80</v>
      </c>
      <c r="C71" s="59" t="s">
        <v>145</v>
      </c>
      <c r="D71" s="63" t="s">
        <v>236</v>
      </c>
      <c r="E71" s="50"/>
    </row>
    <row r="72" spans="1:5" x14ac:dyDescent="0.3">
      <c r="A72" s="58" t="s">
        <v>65</v>
      </c>
      <c r="B72" s="59" t="s">
        <v>80</v>
      </c>
      <c r="C72" s="59" t="s">
        <v>146</v>
      </c>
      <c r="D72" s="63" t="s">
        <v>237</v>
      </c>
      <c r="E72" s="50"/>
    </row>
    <row r="73" spans="1:5" x14ac:dyDescent="0.3">
      <c r="A73" s="58" t="s">
        <v>56</v>
      </c>
      <c r="B73" s="59" t="s">
        <v>80</v>
      </c>
      <c r="C73" s="59" t="s">
        <v>147</v>
      </c>
      <c r="D73" s="63" t="s">
        <v>238</v>
      </c>
      <c r="E73" s="50"/>
    </row>
    <row r="74" spans="1:5" x14ac:dyDescent="0.3">
      <c r="A74" s="58" t="s">
        <v>66</v>
      </c>
      <c r="B74" s="59" t="s">
        <v>80</v>
      </c>
      <c r="C74" s="59" t="s">
        <v>148</v>
      </c>
      <c r="D74" s="63" t="s">
        <v>239</v>
      </c>
      <c r="E74" s="50"/>
    </row>
    <row r="75" spans="1:5" x14ac:dyDescent="0.3">
      <c r="A75" s="58" t="s">
        <v>67</v>
      </c>
      <c r="B75" s="59" t="s">
        <v>80</v>
      </c>
      <c r="C75" s="59" t="s">
        <v>149</v>
      </c>
      <c r="D75" s="63" t="s">
        <v>240</v>
      </c>
      <c r="E75" s="50"/>
    </row>
    <row r="76" spans="1:5" x14ac:dyDescent="0.3">
      <c r="A76" s="58" t="s">
        <v>241</v>
      </c>
      <c r="B76" s="59" t="s">
        <v>80</v>
      </c>
      <c r="C76" s="59" t="s">
        <v>150</v>
      </c>
      <c r="D76" s="63" t="s">
        <v>242</v>
      </c>
      <c r="E76" s="50"/>
    </row>
    <row r="77" spans="1:5" x14ac:dyDescent="0.3">
      <c r="A77" s="58" t="s">
        <v>155</v>
      </c>
      <c r="B77" s="59" t="s">
        <v>80</v>
      </c>
      <c r="C77" s="59"/>
      <c r="D77" s="63" t="s">
        <v>243</v>
      </c>
      <c r="E77" s="50"/>
    </row>
    <row r="78" spans="1:5" x14ac:dyDescent="0.3">
      <c r="A78" s="58" t="s">
        <v>244</v>
      </c>
      <c r="B78" s="59" t="s">
        <v>80</v>
      </c>
      <c r="C78" s="59" t="s">
        <v>151</v>
      </c>
      <c r="D78" s="63" t="s">
        <v>245</v>
      </c>
      <c r="E78" s="50"/>
    </row>
    <row r="79" spans="1:5" x14ac:dyDescent="0.3">
      <c r="A79" s="58" t="s">
        <v>69</v>
      </c>
      <c r="B79" s="59" t="s">
        <v>80</v>
      </c>
      <c r="C79" s="60" t="s">
        <v>151</v>
      </c>
      <c r="D79" s="63" t="s">
        <v>246</v>
      </c>
      <c r="E79" s="50"/>
    </row>
    <row r="80" spans="1:5" x14ac:dyDescent="0.3">
      <c r="A80" s="50"/>
      <c r="B80" s="50"/>
      <c r="C80" s="50"/>
      <c r="D80" s="50"/>
      <c r="E80" s="50"/>
    </row>
  </sheetData>
  <hyperlinks>
    <hyperlink ref="D3" location="BDREMS!C1" display="BDREMS!C1"/>
    <hyperlink ref="D4" location="BDREMS!D1" display="BDREMS!D1"/>
    <hyperlink ref="D6" location="BDREMS!F1" display="BDREMS!F1"/>
    <hyperlink ref="D7" location="BDREMS!G1" display="BDREMS!G1"/>
    <hyperlink ref="D8" location="BDREMS!H1" display="BDREMS!H1"/>
    <hyperlink ref="D9:D12" location="BDREMS!H1" display="BDREMS!H1"/>
    <hyperlink ref="D9" location="BDREMS!I1" display="BDREMS!I1"/>
    <hyperlink ref="D10" location="BDREMS!J1" display="BDREMS!J1"/>
    <hyperlink ref="D11" location="BDREMS!K1" display="BDREMS!K1"/>
    <hyperlink ref="D12" location="BDREMS!L1" display="BDREMS!L1"/>
    <hyperlink ref="D17" location="BDREMS!Q1" display="BDREMS!Q1"/>
    <hyperlink ref="D18" location="BDREMS!R1" display="BDREMS!R1"/>
    <hyperlink ref="D19" location="BDREMS!S1" display="BDREMS!S1"/>
    <hyperlink ref="D20" location="BDREMS!T1" display="BDREMS!T1"/>
    <hyperlink ref="D21" location="BDREMS!U1" display="BDREMS!U1"/>
    <hyperlink ref="D23" location="BDREMS!W1" display="BDREMS!W1"/>
    <hyperlink ref="D24" location="BDREMS!X1" display="BDREMS!X1"/>
    <hyperlink ref="D27" location="BDREMS!AA1" display="BDREMS!AA1"/>
    <hyperlink ref="D28:D33" location="BDREMS!T1" display="BDREMS!T1"/>
    <hyperlink ref="D28" location="BDREMS!AB1" display="BDREMS!AB1"/>
    <hyperlink ref="D29" location="BDREMS!AC1" display="BDREMS!AC1"/>
    <hyperlink ref="D30" location="BDREMS!AD1" display="BDREMS!AD1"/>
    <hyperlink ref="D31" location="BDREMS!AE1" display="BDREMS!AE1"/>
    <hyperlink ref="D32" location="BDREMS!AF1" display="BDREMS!AF1"/>
    <hyperlink ref="D33" location="BDREMS!AG1" display="BDREMS!AG1"/>
    <hyperlink ref="D34:D44" location="BDREMS!Z1" display="BDREMS!Z1"/>
    <hyperlink ref="D34" location="BDREMS!AH1" display="BDREMS!AH1"/>
    <hyperlink ref="D35" location="BDREMS!AI1" display="BDREMS!AI1"/>
    <hyperlink ref="D36" location="BDREMS!AJ1" display="BDREMS!AJ1"/>
    <hyperlink ref="D37" location="BDREMS!AK1" display="BDREMS!AK1"/>
    <hyperlink ref="D38" location="BDREMS!AL1" display="BDREMS!AL1"/>
    <hyperlink ref="D39" location="BDREMS!AM1" display="BDREMS!AM1"/>
    <hyperlink ref="D40" location="BDREMS!AN1" display="BDREMS!AN1"/>
    <hyperlink ref="D41" location="BDREMS!AO1" display="BDREMS!AO1"/>
    <hyperlink ref="D42" location="BDREMS!AP1" display="BDREMS!AP1"/>
    <hyperlink ref="D43" location="BDREMS!AQ1" display="BDREMS!AQ1"/>
    <hyperlink ref="D44" location="BDREMS!AR1" display="BDREMS!AR1"/>
    <hyperlink ref="D45:D51" location="BDREMS!AK1" display="BDREMS!AK1"/>
    <hyperlink ref="D45" location="BDREMS!AS1" display="BDREMS!AS1"/>
    <hyperlink ref="D46" location="BDREMS!AT1" display="BDREMS!AT1"/>
    <hyperlink ref="D47" location="BDREMS!AU1" display="BDREMS!AU1"/>
    <hyperlink ref="D48" location="BDREMS!AV1" display="BDREMS!AV1"/>
    <hyperlink ref="D49" location="BDREMS!AW1" display="BDREMS!AW1"/>
    <hyperlink ref="D50" location="BDREMS!AX1" display="BDREMS!AX1"/>
    <hyperlink ref="D51" location="BDREMS!AY1" display="BDREMS!AY1"/>
    <hyperlink ref="D54" location="BDREMS!BB1" display="BDREMS!BB1"/>
    <hyperlink ref="D55" location="BDREMS!BC1" display="BDREMS!BC1"/>
    <hyperlink ref="D56" location="BDREMS!BD1" display="BDREMS!BD1"/>
    <hyperlink ref="D58" location="BDREMS!BF1" display="BDREMS!BF1"/>
    <hyperlink ref="D59" location="BDREMS!BG1" display="BDREMS!BG1"/>
    <hyperlink ref="D60" location="BDREMS!BH1" display="BDREMS!BH1"/>
    <hyperlink ref="D61" location="BDREMS!BI1" display="BDREMS!BI1"/>
    <hyperlink ref="D62" location="BDREMS!BJ1" display="BDREMS!BJ1"/>
    <hyperlink ref="D63" location="BDREMS!BK1" display="BDREMS!BK1"/>
    <hyperlink ref="D64" location="BDREMS!BL1" display="BDREMS!BL1"/>
    <hyperlink ref="D65" location="BDREMS!BM1" display="BDREMS!BM1"/>
    <hyperlink ref="D66" location="BDREMS!BN1" display="BDREMS!BN1"/>
    <hyperlink ref="D67" location="BDREMS!BO1" display="BDREMS!BO1"/>
    <hyperlink ref="D68" location="BDREMS!BP1" display="BDREMS!BP1"/>
    <hyperlink ref="D69" location="BDREMS!BQ1" display="BDREMS!BQ1"/>
    <hyperlink ref="D71" location="BDREMS!BS1" display="BDREMS!BS1"/>
    <hyperlink ref="D72" location="BDREMS!BT1" display="BDREMS!BT1"/>
    <hyperlink ref="D73" location="BDREMS!BU1" display="BDREMS!BU1"/>
    <hyperlink ref="D74:D79" location="BDREMS!BK1" display="BDREMS!BK1"/>
    <hyperlink ref="D74" location="BDREMS!BV1" display="BDREMS!BV1"/>
    <hyperlink ref="D75" location="BDREMS!BW1" display="BDREMS!BW1"/>
    <hyperlink ref="D76" location="BDREMS!BX1" display="BDREMS!BX1"/>
    <hyperlink ref="D78" location="BDREMS!CA1" display="BDREMS!CA1"/>
    <hyperlink ref="D79" location="BDREMS!CB1" display="BDREMS!CB1"/>
    <hyperlink ref="D5" location="BDREMS!E1" display="BDREMS!E1"/>
    <hyperlink ref="D13:D16" location="BDREMS!H1" display="BDREMS!H1"/>
    <hyperlink ref="D13" location="BDREMS!M1" display="BDREMS!M1"/>
    <hyperlink ref="D14" location="BDREMS!N1" display="BDREMS!N1"/>
    <hyperlink ref="D15" location="BDREMS!O1" display="BDREMS!O1"/>
    <hyperlink ref="D16" location="BDREMS!P1" display="BDREMS!P1"/>
    <hyperlink ref="D22" location="BDREMS!V1" display="BDREMS!V1"/>
    <hyperlink ref="D25" location="BDREMS!Y1" display="BDREMS!Y1"/>
    <hyperlink ref="D26" location="BDREMS!Z1" display="BDREMS!Z1"/>
    <hyperlink ref="D52" location="BDREMS!AZ1" display="BDREMS!AZ1"/>
    <hyperlink ref="D53" location="BDREMS!BA1" display="BDREMS!BA1"/>
    <hyperlink ref="D57" location="BDREMS!BE1" display="BDREMS!BE1"/>
    <hyperlink ref="D70" location="BDREMS!BR1" display="BDREMS!BR1"/>
    <hyperlink ref="D77" location="BDREMS!BZ1" display="BDREMS!BZ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CD185"/>
  <sheetViews>
    <sheetView topLeftCell="A163" zoomScale="130" zoomScaleNormal="130" workbookViewId="0">
      <pane xSplit="2" topLeftCell="C1" activePane="topRight" state="frozen"/>
      <selection pane="topRight" activeCell="AD179" sqref="AD179"/>
    </sheetView>
  </sheetViews>
  <sheetFormatPr baseColWidth="10" defaultRowHeight="14.4" x14ac:dyDescent="0.3"/>
  <cols>
    <col min="1" max="1" width="40.109375" customWidth="1"/>
    <col min="3" max="3" width="14.109375" customWidth="1"/>
    <col min="17" max="17" width="12.44140625" customWidth="1"/>
    <col min="18" max="18" width="12.6640625" customWidth="1"/>
    <col min="23" max="23" width="13.6640625" customWidth="1"/>
    <col min="24" max="24" width="12.44140625" customWidth="1"/>
    <col min="25" max="25" width="14.109375" customWidth="1"/>
    <col min="27" max="27" width="15" customWidth="1"/>
    <col min="28" max="28" width="12.109375" customWidth="1"/>
    <col min="30" max="30" width="14.88671875" customWidth="1"/>
    <col min="32" max="32" width="12.109375" customWidth="1"/>
    <col min="33" max="33" width="12.44140625" customWidth="1"/>
    <col min="39" max="39" width="13.109375" customWidth="1"/>
    <col min="40" max="40" width="15.6640625" style="26" customWidth="1"/>
    <col min="46" max="46" width="19.44140625" customWidth="1"/>
    <col min="47" max="47" width="14.6640625" customWidth="1"/>
    <col min="52" max="52" width="17.6640625" customWidth="1"/>
    <col min="53" max="53" width="19.6640625" customWidth="1"/>
    <col min="54" max="54" width="13.44140625" customWidth="1"/>
    <col min="57" max="57" width="14.44140625" customWidth="1"/>
    <col min="61" max="61" width="13.6640625" customWidth="1"/>
    <col min="62" max="62" width="13.44140625" customWidth="1"/>
    <col min="63" max="63" width="12.109375" customWidth="1"/>
    <col min="66" max="66" width="13.6640625" customWidth="1"/>
    <col min="68" max="68" width="13.33203125" customWidth="1"/>
    <col min="71" max="71" width="13.6640625" customWidth="1"/>
    <col min="72" max="72" width="16.33203125" customWidth="1"/>
    <col min="73" max="73" width="12.44140625" customWidth="1"/>
    <col min="74" max="74" width="11.6640625" customWidth="1"/>
    <col min="75" max="75" width="13.6640625" customWidth="1"/>
    <col min="76" max="76" width="18.6640625" customWidth="1"/>
    <col min="77" max="77" width="19.6640625" customWidth="1"/>
    <col min="78" max="78" width="15.33203125" customWidth="1"/>
    <col min="79" max="79" width="13.44140625" bestFit="1" customWidth="1"/>
    <col min="80" max="80" width="11.44140625" customWidth="1"/>
    <col min="81" max="81" width="24" customWidth="1"/>
  </cols>
  <sheetData>
    <row r="1" spans="1:82" ht="132.6" x14ac:dyDescent="0.3">
      <c r="A1" s="82" t="s">
        <v>249</v>
      </c>
      <c r="B1" s="83"/>
      <c r="C1" s="24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247</v>
      </c>
      <c r="AR1" s="1" t="s">
        <v>40</v>
      </c>
      <c r="AS1" s="1" t="s">
        <v>41</v>
      </c>
      <c r="AT1" s="71" t="s">
        <v>42</v>
      </c>
      <c r="AU1" s="25" t="s">
        <v>43</v>
      </c>
      <c r="AV1" s="25" t="s">
        <v>44</v>
      </c>
      <c r="AW1" s="25" t="s">
        <v>45</v>
      </c>
      <c r="AX1" s="25" t="s">
        <v>46</v>
      </c>
      <c r="AY1" s="25" t="s">
        <v>46</v>
      </c>
      <c r="AZ1" s="25" t="s">
        <v>47</v>
      </c>
      <c r="BA1" s="25" t="s">
        <v>48</v>
      </c>
      <c r="BB1" s="1" t="s">
        <v>49</v>
      </c>
      <c r="BC1" s="1" t="s">
        <v>50</v>
      </c>
      <c r="BD1" s="1" t="s">
        <v>51</v>
      </c>
      <c r="BE1" s="1" t="s">
        <v>52</v>
      </c>
      <c r="BF1" s="1" t="s">
        <v>53</v>
      </c>
      <c r="BG1" s="1" t="s">
        <v>54</v>
      </c>
      <c r="BH1" s="1" t="s">
        <v>55</v>
      </c>
      <c r="BI1" s="1" t="s">
        <v>56</v>
      </c>
      <c r="BJ1" s="1" t="s">
        <v>57</v>
      </c>
      <c r="BK1" s="1" t="s">
        <v>58</v>
      </c>
      <c r="BL1" s="1" t="s">
        <v>59</v>
      </c>
      <c r="BM1" s="1" t="s">
        <v>60</v>
      </c>
      <c r="BN1" s="1" t="s">
        <v>61</v>
      </c>
      <c r="BO1" s="1" t="s">
        <v>62</v>
      </c>
      <c r="BP1" s="1" t="s">
        <v>63</v>
      </c>
      <c r="BQ1" s="1" t="s">
        <v>53</v>
      </c>
      <c r="BR1" s="1" t="s">
        <v>153</v>
      </c>
      <c r="BS1" s="1" t="s">
        <v>64</v>
      </c>
      <c r="BT1" s="1" t="s">
        <v>65</v>
      </c>
      <c r="BU1" s="1" t="s">
        <v>56</v>
      </c>
      <c r="BV1" s="1" t="s">
        <v>66</v>
      </c>
      <c r="BW1" s="1" t="s">
        <v>67</v>
      </c>
      <c r="BX1" s="1" t="s">
        <v>157</v>
      </c>
      <c r="BY1" s="1" t="s">
        <v>158</v>
      </c>
      <c r="BZ1" s="1" t="s">
        <v>155</v>
      </c>
      <c r="CA1" s="25" t="s">
        <v>68</v>
      </c>
      <c r="CB1" s="25" t="s">
        <v>69</v>
      </c>
      <c r="CC1" s="26"/>
      <c r="CD1" s="26"/>
    </row>
    <row r="2" spans="1:82" x14ac:dyDescent="0.3">
      <c r="A2" s="2"/>
      <c r="B2" s="3"/>
      <c r="C2" s="4" t="s">
        <v>70</v>
      </c>
      <c r="D2" s="5" t="s">
        <v>70</v>
      </c>
      <c r="E2" s="5" t="s">
        <v>70</v>
      </c>
      <c r="F2" s="5" t="s">
        <v>70</v>
      </c>
      <c r="G2" s="5" t="s">
        <v>70</v>
      </c>
      <c r="H2" s="5" t="s">
        <v>70</v>
      </c>
      <c r="I2" s="5" t="s">
        <v>70</v>
      </c>
      <c r="J2" s="5" t="s">
        <v>70</v>
      </c>
      <c r="K2" s="5" t="s">
        <v>70</v>
      </c>
      <c r="L2" s="5" t="s">
        <v>70</v>
      </c>
      <c r="M2" s="5" t="s">
        <v>70</v>
      </c>
      <c r="N2" s="5" t="s">
        <v>70</v>
      </c>
      <c r="O2" s="5" t="s">
        <v>70</v>
      </c>
      <c r="P2" s="5" t="s">
        <v>70</v>
      </c>
      <c r="Q2" s="5" t="s">
        <v>71</v>
      </c>
      <c r="R2" s="5" t="s">
        <v>70</v>
      </c>
      <c r="S2" s="6" t="s">
        <v>156</v>
      </c>
      <c r="T2" s="6" t="s">
        <v>156</v>
      </c>
      <c r="U2" s="6" t="s">
        <v>156</v>
      </c>
      <c r="V2" s="6" t="s">
        <v>156</v>
      </c>
      <c r="W2" s="6" t="s">
        <v>156</v>
      </c>
      <c r="X2" s="6" t="s">
        <v>156</v>
      </c>
      <c r="Y2" s="6" t="s">
        <v>156</v>
      </c>
      <c r="Z2" s="5"/>
      <c r="AA2" s="5" t="s">
        <v>72</v>
      </c>
      <c r="AB2" s="5" t="s">
        <v>72</v>
      </c>
      <c r="AC2" s="5" t="s">
        <v>72</v>
      </c>
      <c r="AD2" s="5" t="s">
        <v>73</v>
      </c>
      <c r="AE2" s="5" t="s">
        <v>72</v>
      </c>
      <c r="AF2" s="5" t="s">
        <v>72</v>
      </c>
      <c r="AG2" s="5"/>
      <c r="AH2" s="5" t="s">
        <v>72</v>
      </c>
      <c r="AI2" s="5" t="s">
        <v>72</v>
      </c>
      <c r="AJ2" s="5" t="s">
        <v>72</v>
      </c>
      <c r="AK2" s="5" t="s">
        <v>72</v>
      </c>
      <c r="AL2" s="7" t="s">
        <v>74</v>
      </c>
      <c r="AM2" s="5" t="s">
        <v>75</v>
      </c>
      <c r="AN2" s="5" t="s">
        <v>71</v>
      </c>
      <c r="AO2" s="5" t="s">
        <v>70</v>
      </c>
      <c r="AP2" s="5" t="s">
        <v>70</v>
      </c>
      <c r="AQ2" s="5" t="s">
        <v>156</v>
      </c>
      <c r="AR2" s="5" t="s">
        <v>70</v>
      </c>
      <c r="AS2" s="5" t="s">
        <v>156</v>
      </c>
      <c r="AT2" s="5" t="s">
        <v>71</v>
      </c>
      <c r="AU2" s="5" t="s">
        <v>71</v>
      </c>
      <c r="AV2" s="5" t="s">
        <v>76</v>
      </c>
      <c r="AW2" s="5" t="s">
        <v>76</v>
      </c>
      <c r="AX2" s="8" t="s">
        <v>77</v>
      </c>
      <c r="AY2" s="8" t="s">
        <v>78</v>
      </c>
      <c r="AZ2" s="5" t="s">
        <v>79</v>
      </c>
      <c r="BA2" s="5" t="s">
        <v>80</v>
      </c>
      <c r="BB2" s="5" t="s">
        <v>80</v>
      </c>
      <c r="BC2" s="5" t="s">
        <v>80</v>
      </c>
      <c r="BD2" s="5" t="s">
        <v>80</v>
      </c>
      <c r="BE2" s="5" t="s">
        <v>80</v>
      </c>
      <c r="BF2" s="5" t="s">
        <v>80</v>
      </c>
      <c r="BG2" s="5" t="s">
        <v>80</v>
      </c>
      <c r="BH2" s="5" t="s">
        <v>80</v>
      </c>
      <c r="BI2" s="5" t="s">
        <v>80</v>
      </c>
      <c r="BJ2" s="5" t="s">
        <v>80</v>
      </c>
      <c r="BK2" s="5" t="s">
        <v>80</v>
      </c>
      <c r="BL2" s="5" t="s">
        <v>80</v>
      </c>
      <c r="BM2" s="5" t="s">
        <v>80</v>
      </c>
      <c r="BN2" s="5" t="s">
        <v>80</v>
      </c>
      <c r="BO2" s="5" t="s">
        <v>80</v>
      </c>
      <c r="BP2" s="5" t="s">
        <v>80</v>
      </c>
      <c r="BQ2" s="5" t="s">
        <v>80</v>
      </c>
      <c r="BR2" s="5" t="s">
        <v>80</v>
      </c>
      <c r="BS2" s="5" t="s">
        <v>80</v>
      </c>
      <c r="BT2" s="5" t="s">
        <v>80</v>
      </c>
      <c r="BU2" s="5" t="s">
        <v>80</v>
      </c>
      <c r="BV2" s="5" t="s">
        <v>80</v>
      </c>
      <c r="BW2" s="5" t="s">
        <v>80</v>
      </c>
      <c r="BX2" s="5"/>
      <c r="BY2" s="5" t="s">
        <v>80</v>
      </c>
      <c r="BZ2" s="5"/>
      <c r="CA2" s="5" t="s">
        <v>80</v>
      </c>
      <c r="CB2" s="9"/>
    </row>
    <row r="3" spans="1:82" x14ac:dyDescent="0.3">
      <c r="A3" s="10" t="s">
        <v>81</v>
      </c>
      <c r="B3" s="10" t="s">
        <v>82</v>
      </c>
      <c r="C3" s="11" t="s">
        <v>83</v>
      </c>
      <c r="D3" s="12" t="s">
        <v>84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92</v>
      </c>
      <c r="M3" s="12"/>
      <c r="N3" s="12"/>
      <c r="O3" s="12"/>
      <c r="P3" s="12"/>
      <c r="Q3" s="12" t="s">
        <v>93</v>
      </c>
      <c r="R3" s="12" t="s">
        <v>94</v>
      </c>
      <c r="S3" s="13" t="s">
        <v>95</v>
      </c>
      <c r="T3" s="13" t="s">
        <v>96</v>
      </c>
      <c r="U3" s="13" t="s">
        <v>97</v>
      </c>
      <c r="V3" s="13"/>
      <c r="W3" s="13" t="s">
        <v>98</v>
      </c>
      <c r="X3" s="13" t="s">
        <v>99</v>
      </c>
      <c r="Y3" s="14" t="s">
        <v>100</v>
      </c>
      <c r="Z3" s="14" t="s">
        <v>101</v>
      </c>
      <c r="AA3" s="12" t="s">
        <v>102</v>
      </c>
      <c r="AB3" s="15" t="s">
        <v>103</v>
      </c>
      <c r="AC3" s="12" t="s">
        <v>104</v>
      </c>
      <c r="AD3" s="12" t="s">
        <v>105</v>
      </c>
      <c r="AE3" s="12" t="s">
        <v>106</v>
      </c>
      <c r="AF3" s="12" t="s">
        <v>107</v>
      </c>
      <c r="AG3" s="12" t="s">
        <v>108</v>
      </c>
      <c r="AH3" s="12" t="s">
        <v>109</v>
      </c>
      <c r="AI3" s="12" t="s">
        <v>110</v>
      </c>
      <c r="AJ3" s="12" t="s">
        <v>111</v>
      </c>
      <c r="AK3" s="12" t="s">
        <v>112</v>
      </c>
      <c r="AL3" s="12" t="s">
        <v>113</v>
      </c>
      <c r="AM3" s="12" t="s">
        <v>114</v>
      </c>
      <c r="AN3" s="12" t="s">
        <v>115</v>
      </c>
      <c r="AO3" s="12" t="s">
        <v>116</v>
      </c>
      <c r="AP3" s="12" t="s">
        <v>117</v>
      </c>
      <c r="AQ3" s="12" t="s">
        <v>118</v>
      </c>
      <c r="AR3" s="12" t="s">
        <v>119</v>
      </c>
      <c r="AS3" s="12" t="s">
        <v>120</v>
      </c>
      <c r="AT3" s="12" t="s">
        <v>121</v>
      </c>
      <c r="AU3" s="12" t="s">
        <v>122</v>
      </c>
      <c r="AV3" s="12" t="s">
        <v>123</v>
      </c>
      <c r="AW3" s="12" t="s">
        <v>124</v>
      </c>
      <c r="AX3" s="16" t="s">
        <v>125</v>
      </c>
      <c r="AY3" s="16" t="s">
        <v>126</v>
      </c>
      <c r="AZ3" s="14" t="s">
        <v>127</v>
      </c>
      <c r="BA3" s="14"/>
      <c r="BB3" s="14" t="s">
        <v>128</v>
      </c>
      <c r="BC3" s="14" t="s">
        <v>129</v>
      </c>
      <c r="BD3" s="14" t="s">
        <v>130</v>
      </c>
      <c r="BE3" s="14" t="s">
        <v>131</v>
      </c>
      <c r="BF3" s="14" t="s">
        <v>132</v>
      </c>
      <c r="BG3" s="14" t="s">
        <v>133</v>
      </c>
      <c r="BH3" s="14" t="s">
        <v>134</v>
      </c>
      <c r="BI3" s="14" t="s">
        <v>135</v>
      </c>
      <c r="BJ3" s="14" t="s">
        <v>136</v>
      </c>
      <c r="BK3" s="14" t="s">
        <v>137</v>
      </c>
      <c r="BL3" s="14" t="s">
        <v>138</v>
      </c>
      <c r="BM3" s="14" t="s">
        <v>139</v>
      </c>
      <c r="BN3" s="14" t="s">
        <v>140</v>
      </c>
      <c r="BO3" s="14" t="s">
        <v>141</v>
      </c>
      <c r="BP3" s="14" t="s">
        <v>142</v>
      </c>
      <c r="BQ3" s="14" t="s">
        <v>143</v>
      </c>
      <c r="BR3" s="14" t="s">
        <v>154</v>
      </c>
      <c r="BS3" s="14" t="s">
        <v>144</v>
      </c>
      <c r="BT3" s="14" t="s">
        <v>145</v>
      </c>
      <c r="BU3" s="14" t="s">
        <v>146</v>
      </c>
      <c r="BV3" s="14" t="s">
        <v>147</v>
      </c>
      <c r="BW3" s="14" t="s">
        <v>148</v>
      </c>
      <c r="BX3" s="14" t="s">
        <v>149</v>
      </c>
      <c r="BY3" s="14"/>
      <c r="BZ3" s="14"/>
      <c r="CA3" s="14" t="s">
        <v>150</v>
      </c>
      <c r="CB3" s="12" t="s">
        <v>151</v>
      </c>
    </row>
    <row r="4" spans="1:82" ht="15.6" x14ac:dyDescent="0.3">
      <c r="A4" s="17">
        <v>1980</v>
      </c>
      <c r="B4" s="18">
        <v>1</v>
      </c>
      <c r="C4" s="28">
        <v>124162</v>
      </c>
      <c r="D4" s="28">
        <v>14627</v>
      </c>
      <c r="E4" s="28">
        <v>109535</v>
      </c>
      <c r="F4" s="28">
        <v>81964</v>
      </c>
      <c r="G4" s="28">
        <v>16126</v>
      </c>
      <c r="H4" s="28">
        <v>24220</v>
      </c>
      <c r="I4" s="28">
        <v>22225</v>
      </c>
      <c r="J4" s="28">
        <v>1995</v>
      </c>
      <c r="K4" s="28">
        <v>13099</v>
      </c>
      <c r="L4" s="28">
        <v>11247</v>
      </c>
      <c r="M4" s="28">
        <v>8377.4625597043469</v>
      </c>
      <c r="N4" s="28">
        <v>1300.2127561507823</v>
      </c>
      <c r="O4" s="28">
        <v>697.67035108885557</v>
      </c>
      <c r="P4" s="28">
        <v>6379.579452464709</v>
      </c>
      <c r="Q4" s="28">
        <v>23667</v>
      </c>
      <c r="R4" s="28">
        <v>1241511.0834695322</v>
      </c>
      <c r="S4" s="46">
        <v>0.19061387542082117</v>
      </c>
      <c r="T4" s="46">
        <v>0.17732175101263969</v>
      </c>
      <c r="U4" s="46">
        <v>0.19174004712886022</v>
      </c>
      <c r="V4" s="46">
        <v>0.23865016872890887</v>
      </c>
      <c r="W4" s="46">
        <v>0.25215665317963204</v>
      </c>
      <c r="X4" s="46">
        <v>0.35938472481550637</v>
      </c>
      <c r="Y4" s="29">
        <v>0.45688591728602812</v>
      </c>
      <c r="Z4" s="28">
        <v>1791.3728331022473</v>
      </c>
      <c r="AA4" s="30">
        <v>37417.538999999997</v>
      </c>
      <c r="AB4" s="28">
        <v>14226.404195879342</v>
      </c>
      <c r="AC4" s="28">
        <v>26970.475999999999</v>
      </c>
      <c r="AD4" s="31">
        <v>19.712</v>
      </c>
      <c r="AE4" s="28">
        <v>12845.533195879341</v>
      </c>
      <c r="AF4" s="32">
        <v>12422.35470286397</v>
      </c>
      <c r="AG4" s="33">
        <v>0.96705636997994593</v>
      </c>
      <c r="AH4" s="32">
        <v>9702.1516539642089</v>
      </c>
      <c r="AI4" s="32">
        <v>9356.1733195185752</v>
      </c>
      <c r="AJ4" s="32">
        <v>1655.1268815948426</v>
      </c>
      <c r="AK4" s="32">
        <v>1695.6076590163948</v>
      </c>
      <c r="AL4" s="31">
        <v>9.7063951015813785</v>
      </c>
      <c r="AM4" s="28">
        <v>6360781.8117731726</v>
      </c>
      <c r="AN4" s="40">
        <v>11665</v>
      </c>
      <c r="AO4" s="28">
        <v>10572</v>
      </c>
      <c r="AP4" s="28">
        <v>98963</v>
      </c>
      <c r="AQ4" s="29">
        <v>0.19948058807993663</v>
      </c>
      <c r="AR4" s="28">
        <v>6485.6988706219263</v>
      </c>
      <c r="AS4" s="34">
        <v>0.18987999999999999</v>
      </c>
      <c r="AT4" s="35">
        <v>46210.903998578833</v>
      </c>
      <c r="AU4" s="35">
        <v>190498.2632376588</v>
      </c>
      <c r="AV4" s="36">
        <v>15.648666666666665</v>
      </c>
      <c r="AW4" s="36">
        <v>16.076666666666668</v>
      </c>
      <c r="AX4" s="37">
        <v>0.70890143906992142</v>
      </c>
      <c r="AY4" s="37">
        <v>1.4106333333333332</v>
      </c>
      <c r="AZ4" s="38">
        <v>15206.387601672877</v>
      </c>
      <c r="BA4" s="39">
        <v>-12352.836271749613</v>
      </c>
      <c r="BB4" s="35">
        <v>6784.5805002929656</v>
      </c>
      <c r="BC4" s="35">
        <v>287.09390432868912</v>
      </c>
      <c r="BD4" s="35">
        <v>27.966714053701637</v>
      </c>
      <c r="BE4" s="35">
        <v>1596.1604014247632</v>
      </c>
      <c r="BF4" s="35">
        <v>359.63069061050214</v>
      </c>
      <c r="BG4" s="35">
        <v>1401.6388647422668</v>
      </c>
      <c r="BH4" s="35">
        <v>2876.1932304419997</v>
      </c>
      <c r="BI4" s="35">
        <v>191.04036740290843</v>
      </c>
      <c r="BJ4" s="35">
        <v>44.856327288133812</v>
      </c>
      <c r="BK4" s="35">
        <v>7394.1874911202322</v>
      </c>
      <c r="BL4" s="35">
        <v>639.51020836730595</v>
      </c>
      <c r="BM4" s="35">
        <v>513.26586101421947</v>
      </c>
      <c r="BN4" s="35">
        <v>2318.1292970467912</v>
      </c>
      <c r="BO4" s="35">
        <v>1.7117661560567419</v>
      </c>
      <c r="BP4" s="35">
        <v>269.18423682231037</v>
      </c>
      <c r="BQ4" s="35">
        <v>157.44076216815429</v>
      </c>
      <c r="BR4" s="35">
        <v>1.297425276795792E-10</v>
      </c>
      <c r="BS4" s="35">
        <v>2528.7251199885632</v>
      </c>
      <c r="BT4" s="35">
        <v>401.39118740254321</v>
      </c>
      <c r="BU4" s="35">
        <v>276.19072135301008</v>
      </c>
      <c r="BV4" s="35">
        <v>286.03313551518272</v>
      </c>
      <c r="BW4" s="35">
        <v>2.6046720849449336</v>
      </c>
      <c r="BX4" s="35">
        <v>-609.6069908272666</v>
      </c>
      <c r="BY4" s="35">
        <f t="shared" ref="BY4:BY67" si="0">BX4-BZ4</f>
        <v>-609.6069908272666</v>
      </c>
      <c r="BZ4" s="35">
        <v>0</v>
      </c>
      <c r="CA4" s="35">
        <v>355.2919</v>
      </c>
      <c r="CB4" s="28">
        <v>107205.6953083266</v>
      </c>
      <c r="CC4" s="72"/>
      <c r="CD4" s="72"/>
    </row>
    <row r="5" spans="1:82" ht="15.6" x14ac:dyDescent="0.3">
      <c r="A5" s="17">
        <v>1980</v>
      </c>
      <c r="B5" s="18">
        <v>2</v>
      </c>
      <c r="C5" s="28">
        <v>124585</v>
      </c>
      <c r="D5" s="28">
        <v>14979</v>
      </c>
      <c r="E5" s="28">
        <v>109606</v>
      </c>
      <c r="F5" s="28">
        <v>81935.03067401929</v>
      </c>
      <c r="G5" s="28">
        <v>16763</v>
      </c>
      <c r="H5" s="28">
        <v>23396</v>
      </c>
      <c r="I5" s="28">
        <v>21937</v>
      </c>
      <c r="J5" s="28">
        <v>1459</v>
      </c>
      <c r="K5" s="28">
        <v>13425</v>
      </c>
      <c r="L5" s="28">
        <v>10934</v>
      </c>
      <c r="M5" s="28">
        <v>8031.8305091075072</v>
      </c>
      <c r="N5" s="28">
        <v>1121.2443858875597</v>
      </c>
      <c r="O5" s="28">
        <v>644.32978843010574</v>
      </c>
      <c r="P5" s="28">
        <v>6266.2563347898422</v>
      </c>
      <c r="Q5" s="28">
        <v>24737</v>
      </c>
      <c r="R5" s="28">
        <v>1250853.4694301276</v>
      </c>
      <c r="S5" s="46">
        <v>0.19855520327487258</v>
      </c>
      <c r="T5" s="46">
        <v>0.19559399524435245</v>
      </c>
      <c r="U5" s="46">
        <v>0.19310385969098609</v>
      </c>
      <c r="V5" s="46">
        <v>0.26193189588366689</v>
      </c>
      <c r="W5" s="46">
        <v>0.26770949720670389</v>
      </c>
      <c r="X5" s="46">
        <v>0.40753612584598498</v>
      </c>
      <c r="Y5" s="29">
        <v>0.51079188910088591</v>
      </c>
      <c r="Z5" s="28">
        <v>1796.4356576476428</v>
      </c>
      <c r="AA5" s="30">
        <v>37469.834000000003</v>
      </c>
      <c r="AB5" s="28">
        <v>14209.840543672955</v>
      </c>
      <c r="AC5" s="28">
        <v>27048.434000000001</v>
      </c>
      <c r="AD5" s="31">
        <v>15.863</v>
      </c>
      <c r="AE5" s="28">
        <v>12728.434543672955</v>
      </c>
      <c r="AF5" s="32">
        <v>12308.690495332075</v>
      </c>
      <c r="AG5" s="33">
        <v>0.96702312080085884</v>
      </c>
      <c r="AH5" s="32">
        <v>9587.3990104764398</v>
      </c>
      <c r="AI5" s="32">
        <v>9245.277020198846</v>
      </c>
      <c r="AJ5" s="32">
        <v>1678.787103705193</v>
      </c>
      <c r="AK5" s="32">
        <v>1719.7871316939902</v>
      </c>
      <c r="AL5" s="31">
        <v>10.425211989163438</v>
      </c>
      <c r="AM5" s="28">
        <v>6424160.081911847</v>
      </c>
      <c r="AN5" s="40">
        <v>12434</v>
      </c>
      <c r="AO5" s="28">
        <v>10775</v>
      </c>
      <c r="AP5" s="28">
        <v>98831</v>
      </c>
      <c r="AQ5" s="29">
        <v>0.20823301994552323</v>
      </c>
      <c r="AR5" s="28">
        <v>6453.1893466874581</v>
      </c>
      <c r="AS5" s="34">
        <v>0.20175000000000001</v>
      </c>
      <c r="AT5" s="35">
        <v>47296.764027099875</v>
      </c>
      <c r="AU5" s="35">
        <v>197687.97625562033</v>
      </c>
      <c r="AV5" s="36">
        <v>18.222333333333335</v>
      </c>
      <c r="AW5" s="36">
        <v>12.573333333333332</v>
      </c>
      <c r="AX5" s="37">
        <v>0.71904510809644795</v>
      </c>
      <c r="AY5" s="37">
        <v>1.3907333333333334</v>
      </c>
      <c r="AZ5" s="38">
        <v>16021.295265829849</v>
      </c>
      <c r="BA5" s="39">
        <v>-13712.154137051051</v>
      </c>
      <c r="BB5" s="35">
        <v>6888.8923114558374</v>
      </c>
      <c r="BC5" s="35">
        <v>293.92136435483036</v>
      </c>
      <c r="BD5" s="35">
        <v>28.51329290395142</v>
      </c>
      <c r="BE5" s="35">
        <v>1624.7764955885323</v>
      </c>
      <c r="BF5" s="35">
        <v>373.47231927672749</v>
      </c>
      <c r="BG5" s="35">
        <v>1421.7070683617262</v>
      </c>
      <c r="BH5" s="35">
        <v>2907.2645196665162</v>
      </c>
      <c r="BI5" s="35">
        <v>193.07824797391731</v>
      </c>
      <c r="BJ5" s="35">
        <v>46.159003329635652</v>
      </c>
      <c r="BK5" s="35">
        <v>7527.3816496993859</v>
      </c>
      <c r="BL5" s="35">
        <v>645.40612502038346</v>
      </c>
      <c r="BM5" s="35">
        <v>523.1595166085317</v>
      </c>
      <c r="BN5" s="35">
        <v>2358.377578228075</v>
      </c>
      <c r="BO5" s="35">
        <v>1.727059693634045</v>
      </c>
      <c r="BP5" s="35">
        <v>267.9105420933862</v>
      </c>
      <c r="BQ5" s="35">
        <v>159.26445730089259</v>
      </c>
      <c r="BR5" s="35">
        <v>7.7845516607747501E-11</v>
      </c>
      <c r="BS5" s="35">
        <v>2583.5040719931376</v>
      </c>
      <c r="BT5" s="35">
        <v>411.4347124415259</v>
      </c>
      <c r="BU5" s="35">
        <v>278.314432811806</v>
      </c>
      <c r="BV5" s="35">
        <v>294.71988130910961</v>
      </c>
      <c r="BW5" s="35">
        <v>3.5628032509669616</v>
      </c>
      <c r="BX5" s="35">
        <v>-638.48933824354822</v>
      </c>
      <c r="BY5" s="35">
        <f t="shared" si="0"/>
        <v>-638.48933824354822</v>
      </c>
      <c r="BZ5" s="35">
        <v>0</v>
      </c>
      <c r="CA5" s="35">
        <v>428.28289999999998</v>
      </c>
      <c r="CB5" s="28">
        <v>108068.67596472143</v>
      </c>
      <c r="CC5" s="72"/>
      <c r="CD5" s="72"/>
    </row>
    <row r="6" spans="1:82" ht="15.6" x14ac:dyDescent="0.3">
      <c r="A6" s="17">
        <v>1980</v>
      </c>
      <c r="B6" s="18">
        <v>3</v>
      </c>
      <c r="C6" s="28">
        <v>124091</v>
      </c>
      <c r="D6" s="28">
        <v>15216</v>
      </c>
      <c r="E6" s="28">
        <v>108875</v>
      </c>
      <c r="F6" s="28">
        <v>81634</v>
      </c>
      <c r="G6" s="28">
        <v>17057</v>
      </c>
      <c r="H6" s="28">
        <v>23766</v>
      </c>
      <c r="I6" s="28">
        <v>21369</v>
      </c>
      <c r="J6" s="28">
        <v>2397</v>
      </c>
      <c r="K6" s="28">
        <v>12779</v>
      </c>
      <c r="L6" s="28">
        <v>11145</v>
      </c>
      <c r="M6" s="28">
        <v>8083.5577547750609</v>
      </c>
      <c r="N6" s="28">
        <v>1264.3081632147557</v>
      </c>
      <c r="O6" s="28">
        <v>731.91939936993549</v>
      </c>
      <c r="P6" s="28">
        <v>6087.3301921903685</v>
      </c>
      <c r="Q6" s="28">
        <v>24620</v>
      </c>
      <c r="R6" s="28">
        <v>1259533.0807673244</v>
      </c>
      <c r="S6" s="46">
        <v>0.19840278505290473</v>
      </c>
      <c r="T6" s="46">
        <v>0.21014528260283705</v>
      </c>
      <c r="U6" s="46">
        <v>0.21351937620918099</v>
      </c>
      <c r="V6" s="46">
        <v>0.26299780055220179</v>
      </c>
      <c r="W6" s="46">
        <v>0.2756084200641678</v>
      </c>
      <c r="X6" s="46">
        <v>0.38052938537460745</v>
      </c>
      <c r="Y6" s="29">
        <v>0.4879396069043615</v>
      </c>
      <c r="Z6" s="28">
        <v>1800.1985501632266</v>
      </c>
      <c r="AA6" s="30">
        <v>37533.451000000001</v>
      </c>
      <c r="AB6" s="28">
        <v>14173.150759231188</v>
      </c>
      <c r="AC6" s="28">
        <v>27134.75</v>
      </c>
      <c r="AD6" s="31">
        <v>12.69</v>
      </c>
      <c r="AE6" s="28">
        <v>12627.636759231189</v>
      </c>
      <c r="AF6" s="32">
        <v>12208.60244862969</v>
      </c>
      <c r="AG6" s="33">
        <v>0.96681609404901736</v>
      </c>
      <c r="AH6" s="32">
        <v>9507.4901846389475</v>
      </c>
      <c r="AI6" s="32">
        <v>9165.8623187859757</v>
      </c>
      <c r="AJ6" s="32">
        <v>1692.1397033830019</v>
      </c>
      <c r="AK6" s="32">
        <v>1733.0947934426245</v>
      </c>
      <c r="AL6" s="31">
        <v>10.904519582516846</v>
      </c>
      <c r="AM6" s="28">
        <v>6937998.8406320186</v>
      </c>
      <c r="AN6" s="40">
        <v>12398</v>
      </c>
      <c r="AO6" s="28">
        <v>10924</v>
      </c>
      <c r="AP6" s="28">
        <v>97951</v>
      </c>
      <c r="AQ6" s="29">
        <v>0.2078344393683671</v>
      </c>
      <c r="AR6" s="28">
        <v>6416.3868288578033</v>
      </c>
      <c r="AS6" s="34">
        <v>0.22685000000000002</v>
      </c>
      <c r="AT6" s="35">
        <v>48827.047780374247</v>
      </c>
      <c r="AU6" s="35">
        <v>205512.76116900961</v>
      </c>
      <c r="AV6" s="36">
        <v>15.603333333333333</v>
      </c>
      <c r="AW6" s="36">
        <v>10.64</v>
      </c>
      <c r="AX6" s="37">
        <v>0.70283947146471759</v>
      </c>
      <c r="AY6" s="37">
        <v>1.4227999999999998</v>
      </c>
      <c r="AZ6" s="38">
        <v>17268.090318576502</v>
      </c>
      <c r="BA6" s="39">
        <v>-13854.153708356573</v>
      </c>
      <c r="BB6" s="35">
        <v>7097.5159337815821</v>
      </c>
      <c r="BC6" s="35">
        <v>307.57628440711278</v>
      </c>
      <c r="BD6" s="35">
        <v>29.606450604450991</v>
      </c>
      <c r="BE6" s="35">
        <v>1682.0086839160706</v>
      </c>
      <c r="BF6" s="35">
        <v>401.15557660917852</v>
      </c>
      <c r="BG6" s="35">
        <v>1461.8434756006452</v>
      </c>
      <c r="BH6" s="35">
        <v>2969.4070981155496</v>
      </c>
      <c r="BI6" s="35">
        <v>197.15400911593517</v>
      </c>
      <c r="BJ6" s="35">
        <v>48.764355412639347</v>
      </c>
      <c r="BK6" s="35">
        <v>7793.7699668576934</v>
      </c>
      <c r="BL6" s="35">
        <v>657.19795832653881</v>
      </c>
      <c r="BM6" s="35">
        <v>542.94682779715606</v>
      </c>
      <c r="BN6" s="35">
        <v>2438.8741405906417</v>
      </c>
      <c r="BO6" s="35">
        <v>1.7576467687886514</v>
      </c>
      <c r="BP6" s="35">
        <v>265.36315263553792</v>
      </c>
      <c r="BQ6" s="35">
        <v>162.91184756636915</v>
      </c>
      <c r="BR6" s="35">
        <v>-2.5948505535915799E-11</v>
      </c>
      <c r="BS6" s="35">
        <v>2693.0619760022873</v>
      </c>
      <c r="BT6" s="35">
        <v>431.52176251949135</v>
      </c>
      <c r="BU6" s="35">
        <v>282.56185572939796</v>
      </c>
      <c r="BV6" s="35">
        <v>312.09337289696344</v>
      </c>
      <c r="BW6" s="35">
        <v>5.479065583011014</v>
      </c>
      <c r="BX6" s="35">
        <v>-696.25403307611157</v>
      </c>
      <c r="BY6" s="35">
        <f t="shared" si="0"/>
        <v>-696.25403307611157</v>
      </c>
      <c r="BZ6" s="35">
        <v>0</v>
      </c>
      <c r="CA6" s="35">
        <v>490.67700000000002</v>
      </c>
      <c r="CB6" s="28">
        <v>108989.66817105439</v>
      </c>
      <c r="CC6" s="72"/>
      <c r="CD6" s="72"/>
    </row>
    <row r="7" spans="1:82" ht="15.6" x14ac:dyDescent="0.3">
      <c r="A7" s="17">
        <v>1980</v>
      </c>
      <c r="B7" s="18">
        <v>4</v>
      </c>
      <c r="C7" s="28">
        <v>124811</v>
      </c>
      <c r="D7" s="28">
        <v>15311</v>
      </c>
      <c r="E7" s="28">
        <v>109500</v>
      </c>
      <c r="F7" s="28">
        <v>81300</v>
      </c>
      <c r="G7" s="28">
        <v>17220</v>
      </c>
      <c r="H7" s="28">
        <v>23275</v>
      </c>
      <c r="I7" s="28">
        <v>21867</v>
      </c>
      <c r="J7" s="28">
        <v>1408</v>
      </c>
      <c r="K7" s="28">
        <v>13713</v>
      </c>
      <c r="L7" s="28">
        <v>10697</v>
      </c>
      <c r="M7" s="28">
        <v>7601.5538746910333</v>
      </c>
      <c r="N7" s="28">
        <v>1304.4094292864079</v>
      </c>
      <c r="O7" s="28">
        <v>655.05291064705284</v>
      </c>
      <c r="P7" s="28">
        <v>5642.0915347575728</v>
      </c>
      <c r="Q7" s="28">
        <v>27277</v>
      </c>
      <c r="R7" s="28">
        <v>1268622.6410542652</v>
      </c>
      <c r="S7" s="46">
        <v>0.2185464422206376</v>
      </c>
      <c r="T7" s="46">
        <v>0.21829028290282904</v>
      </c>
      <c r="U7" s="46">
        <v>0.21039488966318234</v>
      </c>
      <c r="V7" s="46">
        <v>0.27795307998353685</v>
      </c>
      <c r="W7" s="46">
        <v>0.28148472252607015</v>
      </c>
      <c r="X7" s="46">
        <v>0.4346078339721417</v>
      </c>
      <c r="Y7" s="29">
        <v>0.52479918151391203</v>
      </c>
      <c r="Z7" s="28">
        <v>1802.6628144925596</v>
      </c>
      <c r="AA7" s="30">
        <v>37593.22</v>
      </c>
      <c r="AB7" s="28">
        <v>14203.244596142617</v>
      </c>
      <c r="AC7" s="28">
        <v>27218.476999999999</v>
      </c>
      <c r="AD7" s="31">
        <v>12.468</v>
      </c>
      <c r="AE7" s="28">
        <v>12564.169596142616</v>
      </c>
      <c r="AF7" s="32">
        <v>12146.559117804418</v>
      </c>
      <c r="AG7" s="33">
        <v>0.96676179232200032</v>
      </c>
      <c r="AH7" s="32">
        <v>9433.961871731135</v>
      </c>
      <c r="AI7" s="32">
        <v>9094.6222474097303</v>
      </c>
      <c r="AJ7" s="32">
        <v>1726.72951238421</v>
      </c>
      <c r="AK7" s="32">
        <v>1768.4218885245914</v>
      </c>
      <c r="AL7" s="31">
        <v>11.540144851445758</v>
      </c>
      <c r="AM7" s="28">
        <v>6239366.1832432924</v>
      </c>
      <c r="AN7" s="40">
        <v>13798</v>
      </c>
      <c r="AO7" s="28">
        <v>11032</v>
      </c>
      <c r="AP7" s="28">
        <v>98468</v>
      </c>
      <c r="AQ7" s="29">
        <v>0.22926023255609559</v>
      </c>
      <c r="AR7" s="28">
        <v>6375.291317132961</v>
      </c>
      <c r="AS7" s="34">
        <v>0.22800000000000001</v>
      </c>
      <c r="AT7" s="35">
        <v>50064.103509069108</v>
      </c>
      <c r="AU7" s="35">
        <v>213331.71973473442</v>
      </c>
      <c r="AV7" s="36">
        <v>16.616333333333333</v>
      </c>
      <c r="AW7" s="36">
        <v>16.406666666666666</v>
      </c>
      <c r="AX7" s="37">
        <v>0.74634291969350186</v>
      </c>
      <c r="AY7" s="37">
        <v>1.3398666666666665</v>
      </c>
      <c r="AZ7" s="38">
        <v>18689.506531667186</v>
      </c>
      <c r="BA7" s="39">
        <v>-15137.917411808439</v>
      </c>
      <c r="BB7" s="35">
        <v>7410.4513672701996</v>
      </c>
      <c r="BC7" s="35">
        <v>328.05866448553644</v>
      </c>
      <c r="BD7" s="35">
        <v>31.246187155200349</v>
      </c>
      <c r="BE7" s="35">
        <v>1767.856966407378</v>
      </c>
      <c r="BF7" s="35">
        <v>442.68046260785474</v>
      </c>
      <c r="BG7" s="35">
        <v>1522.0480864590236</v>
      </c>
      <c r="BH7" s="35">
        <v>3062.620965789099</v>
      </c>
      <c r="BI7" s="35">
        <v>203.26765082896193</v>
      </c>
      <c r="BJ7" s="35">
        <v>52.672383537144896</v>
      </c>
      <c r="BK7" s="35">
        <v>8193.3524425951546</v>
      </c>
      <c r="BL7" s="35">
        <v>674.88570828577167</v>
      </c>
      <c r="BM7" s="35">
        <v>572.62779458009288</v>
      </c>
      <c r="BN7" s="35">
        <v>2559.6189841344922</v>
      </c>
      <c r="BO7" s="35">
        <v>1.8035273815205608</v>
      </c>
      <c r="BP7" s="35">
        <v>261.54206844876541</v>
      </c>
      <c r="BQ7" s="35">
        <v>168.382932964584</v>
      </c>
      <c r="BR7" s="35">
        <v>-1.816395387514109E-10</v>
      </c>
      <c r="BS7" s="35">
        <v>2857.398832016012</v>
      </c>
      <c r="BT7" s="35">
        <v>461.65233763643954</v>
      </c>
      <c r="BU7" s="35">
        <v>288.93299010578573</v>
      </c>
      <c r="BV7" s="35">
        <v>338.15361027874411</v>
      </c>
      <c r="BW7" s="35">
        <v>8.3534590810770908</v>
      </c>
      <c r="BX7" s="35">
        <v>-782.90107532495642</v>
      </c>
      <c r="BY7" s="35">
        <f t="shared" si="0"/>
        <v>-782.90107532495642</v>
      </c>
      <c r="BZ7" s="35">
        <v>0</v>
      </c>
      <c r="CA7" s="35">
        <v>542.4742</v>
      </c>
      <c r="CB7" s="28">
        <v>109896.62151554575</v>
      </c>
      <c r="CC7" s="72"/>
      <c r="CD7" s="72"/>
    </row>
    <row r="8" spans="1:82" ht="15.6" x14ac:dyDescent="0.3">
      <c r="A8" s="17">
        <f t="shared" ref="A8:A71" si="1">A4+1</f>
        <v>1981</v>
      </c>
      <c r="B8" s="18">
        <f t="shared" ref="B8:B71" si="2">B4</f>
        <v>1</v>
      </c>
      <c r="C8" s="40">
        <v>124107</v>
      </c>
      <c r="D8" s="40">
        <v>15368</v>
      </c>
      <c r="E8" s="28">
        <v>108739</v>
      </c>
      <c r="F8" s="40">
        <v>81441</v>
      </c>
      <c r="G8" s="40">
        <v>17307</v>
      </c>
      <c r="H8" s="40">
        <v>22184</v>
      </c>
      <c r="I8" s="40">
        <v>21400</v>
      </c>
      <c r="J8" s="40">
        <v>784</v>
      </c>
      <c r="K8" s="40">
        <v>13415</v>
      </c>
      <c r="L8" s="40">
        <v>10240</v>
      </c>
      <c r="M8" s="28">
        <v>7118.2489614668193</v>
      </c>
      <c r="N8" s="28">
        <v>1104.7782112834714</v>
      </c>
      <c r="O8" s="28">
        <v>592.80375372748767</v>
      </c>
      <c r="P8" s="28">
        <v>5420.6669964558605</v>
      </c>
      <c r="Q8" s="28">
        <v>26151</v>
      </c>
      <c r="R8" s="28">
        <v>1277152.9915292065</v>
      </c>
      <c r="S8" s="46">
        <v>0.21071333607290482</v>
      </c>
      <c r="T8" s="46">
        <v>0.1988678920936629</v>
      </c>
      <c r="U8" s="46">
        <v>0.23972958918356735</v>
      </c>
      <c r="V8" s="46">
        <v>0.27537383177570096</v>
      </c>
      <c r="W8" s="46">
        <v>0.28132687290346625</v>
      </c>
      <c r="X8" s="46">
        <v>0.48046875</v>
      </c>
      <c r="Y8" s="29">
        <v>0.53387398184200807</v>
      </c>
      <c r="Z8" s="28">
        <v>1798.191934923628</v>
      </c>
      <c r="AA8" s="30">
        <v>37636.201000000001</v>
      </c>
      <c r="AB8" s="28">
        <v>14224.053522359698</v>
      </c>
      <c r="AC8" s="28">
        <v>27290.22</v>
      </c>
      <c r="AD8" s="31">
        <v>11.651</v>
      </c>
      <c r="AE8" s="28">
        <v>12493.246522359697</v>
      </c>
      <c r="AF8" s="32">
        <v>12074.048382068382</v>
      </c>
      <c r="AG8" s="33">
        <v>0.96644602029255899</v>
      </c>
      <c r="AH8" s="32">
        <v>9373.4589500528673</v>
      </c>
      <c r="AI8" s="32">
        <v>9030.5995072736769</v>
      </c>
      <c r="AJ8" s="32">
        <v>1744.8788188683022</v>
      </c>
      <c r="AK8" s="32">
        <v>1786.4260874316951</v>
      </c>
      <c r="AL8" s="31">
        <v>12.168169905148586</v>
      </c>
      <c r="AM8" s="28">
        <v>6111697.1771332677</v>
      </c>
      <c r="AN8" s="40">
        <v>13276</v>
      </c>
      <c r="AO8" s="40">
        <v>10695</v>
      </c>
      <c r="AP8" s="28">
        <v>98044</v>
      </c>
      <c r="AQ8" s="29">
        <v>0.2189186329488943</v>
      </c>
      <c r="AR8" s="28">
        <v>6285.3446827146054</v>
      </c>
      <c r="AS8" s="34">
        <v>0.25104666666666664</v>
      </c>
      <c r="AT8" s="35">
        <v>50907.134079735224</v>
      </c>
      <c r="AU8" s="35">
        <v>220253.42076013013</v>
      </c>
      <c r="AV8" s="36">
        <v>16.135999999999999</v>
      </c>
      <c r="AW8" s="36">
        <v>16.756666666666668</v>
      </c>
      <c r="AX8" s="37">
        <v>0.81107386179301388</v>
      </c>
      <c r="AY8" s="37">
        <v>1.2329333333333334</v>
      </c>
      <c r="AZ8" s="38">
        <v>20297.284720919633</v>
      </c>
      <c r="BA8" s="39">
        <v>-16434.40106149952</v>
      </c>
      <c r="BB8" s="35">
        <v>7827.6986119216917</v>
      </c>
      <c r="BC8" s="35">
        <v>355.36850459010145</v>
      </c>
      <c r="BD8" s="35">
        <v>33.432502556199509</v>
      </c>
      <c r="BE8" s="35">
        <v>1882.3213430624546</v>
      </c>
      <c r="BF8" s="35">
        <v>498.04697727275652</v>
      </c>
      <c r="BG8" s="35">
        <v>1602.320900936862</v>
      </c>
      <c r="BH8" s="35">
        <v>3186.9061226871663</v>
      </c>
      <c r="BI8" s="35">
        <v>211.41917311299767</v>
      </c>
      <c r="BJ8" s="35">
        <v>57.883087703152299</v>
      </c>
      <c r="BK8" s="35">
        <v>8726.1290769117732</v>
      </c>
      <c r="BL8" s="35">
        <v>698.46937489808226</v>
      </c>
      <c r="BM8" s="35">
        <v>612.20241695734194</v>
      </c>
      <c r="BN8" s="35">
        <v>2720.6121088596269</v>
      </c>
      <c r="BO8" s="35">
        <v>1.8647015318297739</v>
      </c>
      <c r="BP8" s="35">
        <v>256.44728953306884</v>
      </c>
      <c r="BQ8" s="35">
        <v>175.67771349553715</v>
      </c>
      <c r="BR8" s="35">
        <v>-3.8922758303873761E-10</v>
      </c>
      <c r="BS8" s="35">
        <v>3076.5146400343119</v>
      </c>
      <c r="BT8" s="35">
        <v>501.82643779237054</v>
      </c>
      <c r="BU8" s="35">
        <v>297.4278359409696</v>
      </c>
      <c r="BV8" s="35">
        <v>372.90059345445184</v>
      </c>
      <c r="BW8" s="35">
        <v>12.185983745165199</v>
      </c>
      <c r="BX8" s="35">
        <v>-898.43046499008301</v>
      </c>
      <c r="BY8" s="35">
        <f t="shared" si="0"/>
        <v>-898.43046499008301</v>
      </c>
      <c r="BZ8" s="35">
        <v>0</v>
      </c>
      <c r="CA8" s="35">
        <v>583.67449999999997</v>
      </c>
      <c r="CB8" s="28">
        <v>110956.98703532583</v>
      </c>
      <c r="CC8" s="72"/>
      <c r="CD8" s="72"/>
    </row>
    <row r="9" spans="1:82" ht="15.6" x14ac:dyDescent="0.3">
      <c r="A9" s="17">
        <f t="shared" si="1"/>
        <v>1981</v>
      </c>
      <c r="B9" s="18">
        <f t="shared" si="2"/>
        <v>2</v>
      </c>
      <c r="C9" s="40">
        <v>123969</v>
      </c>
      <c r="D9" s="40">
        <v>15229</v>
      </c>
      <c r="E9" s="28">
        <v>108740</v>
      </c>
      <c r="F9" s="40">
        <v>81036</v>
      </c>
      <c r="G9" s="40">
        <v>17081</v>
      </c>
      <c r="H9" s="40">
        <v>22139</v>
      </c>
      <c r="I9" s="40">
        <v>21593</v>
      </c>
      <c r="J9" s="40">
        <v>546</v>
      </c>
      <c r="K9" s="40">
        <v>14424</v>
      </c>
      <c r="L9" s="40">
        <v>10711</v>
      </c>
      <c r="M9" s="28">
        <v>7492.955080953675</v>
      </c>
      <c r="N9" s="28">
        <v>1046.017319223299</v>
      </c>
      <c r="O9" s="28">
        <v>601.10010496725397</v>
      </c>
      <c r="P9" s="28">
        <v>5845.8376567631212</v>
      </c>
      <c r="Q9" s="28">
        <v>27734</v>
      </c>
      <c r="R9" s="28">
        <v>1285789.8051433151</v>
      </c>
      <c r="S9" s="46">
        <v>0.22371721962748753</v>
      </c>
      <c r="T9" s="46">
        <v>0.2228639123352584</v>
      </c>
      <c r="U9" s="46">
        <v>0.21696621977635969</v>
      </c>
      <c r="V9" s="46">
        <v>0.30120872504978463</v>
      </c>
      <c r="W9" s="46">
        <v>0.31877426511369938</v>
      </c>
      <c r="X9" s="46">
        <v>0.53085612921295866</v>
      </c>
      <c r="Y9" s="29">
        <v>0.53380696326962274</v>
      </c>
      <c r="Z9" s="28">
        <v>1800.3119845529898</v>
      </c>
      <c r="AA9" s="30">
        <v>37664.232000000004</v>
      </c>
      <c r="AB9" s="28">
        <v>14219.408262910352</v>
      </c>
      <c r="AC9" s="28">
        <v>27361.738000000001</v>
      </c>
      <c r="AD9" s="31">
        <v>11.19</v>
      </c>
      <c r="AE9" s="28">
        <v>12404.429262910353</v>
      </c>
      <c r="AF9" s="32">
        <v>11984.705617900783</v>
      </c>
      <c r="AG9" s="33">
        <v>0.96616340533582168</v>
      </c>
      <c r="AH9" s="32">
        <v>9300.4227201983158</v>
      </c>
      <c r="AI9" s="32">
        <v>8958.2427543694375</v>
      </c>
      <c r="AJ9" s="32">
        <v>1754.2064591220274</v>
      </c>
      <c r="AK9" s="32">
        <v>1795.4504453551922</v>
      </c>
      <c r="AL9" s="31">
        <v>12.764096553399893</v>
      </c>
      <c r="AM9" s="28">
        <v>5908799.1736423569</v>
      </c>
      <c r="AN9" s="40">
        <v>13951</v>
      </c>
      <c r="AO9" s="40">
        <v>10713</v>
      </c>
      <c r="AP9" s="28">
        <v>98027</v>
      </c>
      <c r="AQ9" s="29">
        <v>0.23233206187751643</v>
      </c>
      <c r="AR9" s="28">
        <v>6253.4918620182125</v>
      </c>
      <c r="AS9" s="34">
        <v>0.29943000000000003</v>
      </c>
      <c r="AT9" s="35">
        <v>52405.346017821219</v>
      </c>
      <c r="AU9" s="35">
        <v>228515.18174835498</v>
      </c>
      <c r="AV9" s="36">
        <v>16.222999999999999</v>
      </c>
      <c r="AW9" s="36">
        <v>17.55</v>
      </c>
      <c r="AX9" s="37">
        <v>0.89624473456218434</v>
      </c>
      <c r="AY9" s="37">
        <v>1.1157666666666668</v>
      </c>
      <c r="AZ9" s="38">
        <v>22011.211873703174</v>
      </c>
      <c r="BA9" s="39">
        <v>-18954.568304848635</v>
      </c>
      <c r="BB9" s="35">
        <v>8204.6606624220094</v>
      </c>
      <c r="BC9" s="35">
        <v>378.92293693458981</v>
      </c>
      <c r="BD9" s="35">
        <v>35.475468840167579</v>
      </c>
      <c r="BE9" s="35">
        <v>1993.3692937016181</v>
      </c>
      <c r="BF9" s="35">
        <v>550.34242425309708</v>
      </c>
      <c r="BG9" s="35">
        <v>1660.7938058835484</v>
      </c>
      <c r="BH9" s="35">
        <v>3305.514685196842</v>
      </c>
      <c r="BI9" s="35">
        <v>219.45287464713616</v>
      </c>
      <c r="BJ9" s="35">
        <v>60.789172965010764</v>
      </c>
      <c r="BK9" s="35">
        <v>9246.0299394594658</v>
      </c>
      <c r="BL9" s="35">
        <v>728.81509158377366</v>
      </c>
      <c r="BM9" s="35">
        <v>676.75129912530474</v>
      </c>
      <c r="BN9" s="35">
        <v>2858.06451520583</v>
      </c>
      <c r="BO9" s="35">
        <v>1.9432905792215496</v>
      </c>
      <c r="BP9" s="35">
        <v>263.93046215356264</v>
      </c>
      <c r="BQ9" s="35">
        <v>187.2245403097036</v>
      </c>
      <c r="BR9" s="35">
        <v>-3.1657176753817344E-10</v>
      </c>
      <c r="BS9" s="35">
        <v>3261.7971072279074</v>
      </c>
      <c r="BT9" s="35">
        <v>534.56550273779476</v>
      </c>
      <c r="BU9" s="35">
        <v>310.35463989865531</v>
      </c>
      <c r="BV9" s="35">
        <v>407.53914934295415</v>
      </c>
      <c r="BW9" s="35">
        <v>15.044600112734361</v>
      </c>
      <c r="BX9" s="35">
        <v>-1041.3692770374564</v>
      </c>
      <c r="BY9" s="35">
        <f t="shared" si="0"/>
        <v>-1041.3692770374564</v>
      </c>
      <c r="BZ9" s="35">
        <v>0</v>
      </c>
      <c r="CA9" s="35">
        <v>614.27800000000002</v>
      </c>
      <c r="CB9" s="28">
        <v>112029.74967571966</v>
      </c>
      <c r="CC9" s="72"/>
      <c r="CD9" s="72"/>
    </row>
    <row r="10" spans="1:82" ht="15.6" x14ac:dyDescent="0.3">
      <c r="A10" s="17">
        <f t="shared" si="1"/>
        <v>1981</v>
      </c>
      <c r="B10" s="18">
        <f t="shared" si="2"/>
        <v>3</v>
      </c>
      <c r="C10" s="40">
        <v>124520</v>
      </c>
      <c r="D10" s="40">
        <v>15352</v>
      </c>
      <c r="E10" s="28">
        <v>109168</v>
      </c>
      <c r="F10" s="40">
        <v>80849</v>
      </c>
      <c r="G10" s="40">
        <v>17354</v>
      </c>
      <c r="H10" s="40">
        <v>21101</v>
      </c>
      <c r="I10" s="40">
        <v>21703</v>
      </c>
      <c r="J10" s="40">
        <v>-602</v>
      </c>
      <c r="K10" s="40">
        <v>15856</v>
      </c>
      <c r="L10" s="40">
        <v>10640</v>
      </c>
      <c r="M10" s="28">
        <v>7429.9204066474749</v>
      </c>
      <c r="N10" s="28">
        <v>1162.076069222602</v>
      </c>
      <c r="O10" s="28">
        <v>672.73631802696184</v>
      </c>
      <c r="P10" s="28">
        <v>5595.1080193979105</v>
      </c>
      <c r="Q10" s="28">
        <v>27839</v>
      </c>
      <c r="R10" s="28">
        <v>1294449.0018722839</v>
      </c>
      <c r="S10" s="46">
        <v>0.22357051076132348</v>
      </c>
      <c r="T10" s="46">
        <v>0.24049771796806393</v>
      </c>
      <c r="U10" s="46">
        <v>0.24438169874380547</v>
      </c>
      <c r="V10" s="46">
        <v>0.29009814311385523</v>
      </c>
      <c r="W10" s="46">
        <v>0.32158173562058529</v>
      </c>
      <c r="X10" s="46">
        <v>0.47969924812030074</v>
      </c>
      <c r="Y10" s="29">
        <v>0.44636806301672532</v>
      </c>
      <c r="Z10" s="28">
        <v>1803.3851438250726</v>
      </c>
      <c r="AA10" s="30">
        <v>37728.004000000001</v>
      </c>
      <c r="AB10" s="28">
        <v>14249.391305270638</v>
      </c>
      <c r="AC10" s="28">
        <v>27459.441999999999</v>
      </c>
      <c r="AD10" s="31">
        <v>11.532999999999999</v>
      </c>
      <c r="AE10" s="28">
        <v>12352.401305270638</v>
      </c>
      <c r="AF10" s="32">
        <v>11930.990442924875</v>
      </c>
      <c r="AG10" s="33">
        <v>0.9658842963460107</v>
      </c>
      <c r="AH10" s="32">
        <v>9257.5657100572425</v>
      </c>
      <c r="AI10" s="32">
        <v>8913.9604175824152</v>
      </c>
      <c r="AJ10" s="32">
        <v>1774.8262705396673</v>
      </c>
      <c r="AK10" s="32">
        <v>1816.0308202185802</v>
      </c>
      <c r="AL10" s="31">
        <v>13.312779187264875</v>
      </c>
      <c r="AM10" s="28">
        <v>5914182.3101066872</v>
      </c>
      <c r="AN10" s="40">
        <v>13965.3</v>
      </c>
      <c r="AO10" s="40">
        <v>10776</v>
      </c>
      <c r="AP10" s="28">
        <v>98392</v>
      </c>
      <c r="AQ10" s="29">
        <v>0.23167815445210296</v>
      </c>
      <c r="AR10" s="28">
        <v>6235.1692989459643</v>
      </c>
      <c r="AS10" s="34">
        <v>0.31084000000000001</v>
      </c>
      <c r="AT10" s="35">
        <v>54109.733910689683</v>
      </c>
      <c r="AU10" s="35">
        <v>237714.98471056015</v>
      </c>
      <c r="AV10" s="36">
        <v>16.436333333333334</v>
      </c>
      <c r="AW10" s="36">
        <v>18.263333333333332</v>
      </c>
      <c r="AX10" s="37">
        <v>0.96852300242130751</v>
      </c>
      <c r="AY10" s="37">
        <v>1.0325</v>
      </c>
      <c r="AZ10" s="38">
        <v>23953.23350051028</v>
      </c>
      <c r="BA10" s="39">
        <v>-19521.375749559789</v>
      </c>
      <c r="BB10" s="35">
        <v>8541.3375187711572</v>
      </c>
      <c r="BC10" s="35">
        <v>398.72196151900152</v>
      </c>
      <c r="BD10" s="35">
        <v>37.375086007104571</v>
      </c>
      <c r="BE10" s="35">
        <v>2101.0008183248688</v>
      </c>
      <c r="BF10" s="35">
        <v>599.56680354887601</v>
      </c>
      <c r="BG10" s="35">
        <v>1697.4668012990826</v>
      </c>
      <c r="BH10" s="35">
        <v>3418.4466533181267</v>
      </c>
      <c r="BI10" s="35">
        <v>227.36875543137737</v>
      </c>
      <c r="BJ10" s="35">
        <v>61.390639322720283</v>
      </c>
      <c r="BK10" s="35">
        <v>9753.0550302382362</v>
      </c>
      <c r="BL10" s="35">
        <v>765.92285834284553</v>
      </c>
      <c r="BM10" s="35">
        <v>766.27444108398129</v>
      </c>
      <c r="BN10" s="35">
        <v>2971.9762031731016</v>
      </c>
      <c r="BO10" s="35">
        <v>2.0392945236958879</v>
      </c>
      <c r="BP10" s="35">
        <v>283.99158631024682</v>
      </c>
      <c r="BQ10" s="35">
        <v>203.02341340708324</v>
      </c>
      <c r="BR10" s="35">
        <v>3.6327907750282005E-11</v>
      </c>
      <c r="BS10" s="35">
        <v>3413.2462335967975</v>
      </c>
      <c r="BT10" s="35">
        <v>559.86953247271219</v>
      </c>
      <c r="BU10" s="35">
        <v>327.71340197884291</v>
      </c>
      <c r="BV10" s="35">
        <v>442.06927794425116</v>
      </c>
      <c r="BW10" s="35">
        <v>16.929308183784581</v>
      </c>
      <c r="BX10" s="35">
        <v>-1211.7175114670772</v>
      </c>
      <c r="BY10" s="35">
        <f t="shared" si="0"/>
        <v>-1211.7175114670772</v>
      </c>
      <c r="BZ10" s="35">
        <v>0</v>
      </c>
      <c r="CA10" s="35">
        <v>634.28459999999995</v>
      </c>
      <c r="CB10" s="28">
        <v>113485.80809855994</v>
      </c>
      <c r="CC10" s="72"/>
      <c r="CD10" s="72"/>
    </row>
    <row r="11" spans="1:82" ht="15.6" x14ac:dyDescent="0.3">
      <c r="A11" s="17">
        <f t="shared" si="1"/>
        <v>1981</v>
      </c>
      <c r="B11" s="18">
        <f t="shared" si="2"/>
        <v>4</v>
      </c>
      <c r="C11" s="40">
        <v>124396</v>
      </c>
      <c r="D11" s="40">
        <v>15529</v>
      </c>
      <c r="E11" s="28">
        <v>108867</v>
      </c>
      <c r="F11" s="40">
        <v>81007</v>
      </c>
      <c r="G11" s="40">
        <v>17693</v>
      </c>
      <c r="H11" s="40">
        <v>21155</v>
      </c>
      <c r="I11" s="40">
        <v>21324</v>
      </c>
      <c r="J11" s="40">
        <v>-169</v>
      </c>
      <c r="K11" s="40">
        <v>15350</v>
      </c>
      <c r="L11" s="40">
        <v>10809</v>
      </c>
      <c r="M11" s="28">
        <v>7592.1763275467674</v>
      </c>
      <c r="N11" s="28">
        <v>1302.8002633530552</v>
      </c>
      <c r="O11" s="28">
        <v>654.24481406266079</v>
      </c>
      <c r="P11" s="28">
        <v>5635.1312501310513</v>
      </c>
      <c r="Q11" s="28">
        <v>30813</v>
      </c>
      <c r="R11" s="28">
        <v>1302641.354648714</v>
      </c>
      <c r="S11" s="46">
        <v>0.24770089070388115</v>
      </c>
      <c r="T11" s="46">
        <v>0.25090424284321106</v>
      </c>
      <c r="U11" s="46">
        <v>0.23856892556378229</v>
      </c>
      <c r="V11" s="46">
        <v>0.3149033952354155</v>
      </c>
      <c r="W11" s="46">
        <v>0.31270358306188922</v>
      </c>
      <c r="X11" s="46">
        <v>0.54056804514756218</v>
      </c>
      <c r="Y11" s="29">
        <v>0.530678983908069</v>
      </c>
      <c r="Z11" s="28">
        <v>1807.4140204269966</v>
      </c>
      <c r="AA11" s="30">
        <v>37753.841999999997</v>
      </c>
      <c r="AB11" s="28">
        <v>14274.104799572558</v>
      </c>
      <c r="AC11" s="28">
        <v>27529.755000000001</v>
      </c>
      <c r="AD11" s="31">
        <v>11.326000000000001</v>
      </c>
      <c r="AE11" s="28">
        <v>12296.951799572558</v>
      </c>
      <c r="AF11" s="32">
        <v>11875.522187056238</v>
      </c>
      <c r="AG11" s="33">
        <v>0.96572893678163652</v>
      </c>
      <c r="AH11" s="32">
        <v>9229.9765279772673</v>
      </c>
      <c r="AI11" s="32">
        <v>8884.8745726844572</v>
      </c>
      <c r="AJ11" s="32">
        <v>1770.9328278292367</v>
      </c>
      <c r="AK11" s="32">
        <v>1811.7552584699465</v>
      </c>
      <c r="AL11" s="31">
        <v>13.85132747560608</v>
      </c>
      <c r="AM11" s="28">
        <v>5871159.4431089107</v>
      </c>
      <c r="AN11" s="40">
        <v>15312</v>
      </c>
      <c r="AO11" s="40">
        <v>10884</v>
      </c>
      <c r="AP11" s="28">
        <v>97983</v>
      </c>
      <c r="AQ11" s="29">
        <v>0.2579462964268095</v>
      </c>
      <c r="AR11" s="28">
        <v>6230.3824207973494</v>
      </c>
      <c r="AS11" s="34">
        <v>0.31585999999999997</v>
      </c>
      <c r="AT11" s="35">
        <v>55562.128969935118</v>
      </c>
      <c r="AU11" s="35">
        <v>246961.39845408121</v>
      </c>
      <c r="AV11" s="36">
        <v>15.915333333333335</v>
      </c>
      <c r="AW11" s="36">
        <v>14.19</v>
      </c>
      <c r="AX11" s="37">
        <v>0.91802074726888838</v>
      </c>
      <c r="AY11" s="37">
        <v>1.0892999999999999</v>
      </c>
      <c r="AZ11" s="38">
        <v>26310.232508487879</v>
      </c>
      <c r="BA11" s="39">
        <v>-19234.482110592919</v>
      </c>
      <c r="BB11" s="35">
        <v>8837.7291809691324</v>
      </c>
      <c r="BC11" s="35">
        <v>414.76557834333647</v>
      </c>
      <c r="BD11" s="35">
        <v>39.131354057010476</v>
      </c>
      <c r="BE11" s="35">
        <v>2205.2159169322063</v>
      </c>
      <c r="BF11" s="35">
        <v>645.72011516009354</v>
      </c>
      <c r="BG11" s="35">
        <v>1712.3398871834656</v>
      </c>
      <c r="BH11" s="35">
        <v>3525.7020270510193</v>
      </c>
      <c r="BI11" s="35">
        <v>235.16681546572136</v>
      </c>
      <c r="BJ11" s="35">
        <v>59.687486776280835</v>
      </c>
      <c r="BK11" s="35">
        <v>10247.204349248079</v>
      </c>
      <c r="BL11" s="35">
        <v>809.79267517529809</v>
      </c>
      <c r="BM11" s="35">
        <v>880.77184283337158</v>
      </c>
      <c r="BN11" s="35">
        <v>3062.3471727614415</v>
      </c>
      <c r="BO11" s="35">
        <v>2.1527133652527883</v>
      </c>
      <c r="BP11" s="35">
        <v>316.63066200312142</v>
      </c>
      <c r="BQ11" s="35">
        <v>223.07433278767616</v>
      </c>
      <c r="BR11" s="35">
        <v>6.6947144282662863E-10</v>
      </c>
      <c r="BS11" s="35">
        <v>3530.8620191409827</v>
      </c>
      <c r="BT11" s="35">
        <v>577.73852699712256</v>
      </c>
      <c r="BU11" s="35">
        <v>349.5041221815323</v>
      </c>
      <c r="BV11" s="35">
        <v>476.49097925834297</v>
      </c>
      <c r="BW11" s="35">
        <v>17.840107958315855</v>
      </c>
      <c r="BX11" s="35">
        <v>-1409.4751682789447</v>
      </c>
      <c r="BY11" s="35">
        <f t="shared" si="0"/>
        <v>-1409.4751682789447</v>
      </c>
      <c r="BZ11" s="35">
        <v>0</v>
      </c>
      <c r="CA11" s="35">
        <v>643.69439999999997</v>
      </c>
      <c r="CB11" s="28">
        <v>115081.98727340745</v>
      </c>
      <c r="CC11" s="72"/>
      <c r="CD11" s="72"/>
    </row>
    <row r="12" spans="1:82" ht="15.6" x14ac:dyDescent="0.3">
      <c r="A12" s="17">
        <f t="shared" si="1"/>
        <v>1982</v>
      </c>
      <c r="B12" s="18">
        <f t="shared" si="2"/>
        <v>1</v>
      </c>
      <c r="C12" s="40">
        <v>124906</v>
      </c>
      <c r="D12" s="40">
        <v>15800</v>
      </c>
      <c r="E12" s="28">
        <v>109106</v>
      </c>
      <c r="F12" s="40">
        <v>81101</v>
      </c>
      <c r="G12" s="40">
        <v>17924</v>
      </c>
      <c r="H12" s="40">
        <v>21238</v>
      </c>
      <c r="I12" s="40">
        <v>21634</v>
      </c>
      <c r="J12" s="40">
        <v>-396</v>
      </c>
      <c r="K12" s="40">
        <v>15697</v>
      </c>
      <c r="L12" s="40">
        <v>11054</v>
      </c>
      <c r="M12" s="28">
        <v>7816.2353982886725</v>
      </c>
      <c r="N12" s="28">
        <v>1193.0208275366388</v>
      </c>
      <c r="O12" s="28">
        <v>723.09214270999155</v>
      </c>
      <c r="P12" s="28">
        <v>5900.122428042042</v>
      </c>
      <c r="Q12" s="28">
        <v>30083</v>
      </c>
      <c r="R12" s="28">
        <v>1311060.5994105097</v>
      </c>
      <c r="S12" s="46">
        <v>0.24084511552687621</v>
      </c>
      <c r="T12" s="46">
        <v>0.23083562471486171</v>
      </c>
      <c r="U12" s="46">
        <v>0.27371122517295249</v>
      </c>
      <c r="V12" s="46">
        <v>0.31427382823333644</v>
      </c>
      <c r="W12" s="46">
        <v>0.33082754666496783</v>
      </c>
      <c r="X12" s="46">
        <v>0.55129364935769853</v>
      </c>
      <c r="Y12" s="29">
        <v>0.51543891420435417</v>
      </c>
      <c r="Z12" s="28">
        <v>1812.3334221807374</v>
      </c>
      <c r="AA12" s="30">
        <v>37844.910000000003</v>
      </c>
      <c r="AB12" s="28">
        <v>14351.540571627194</v>
      </c>
      <c r="AC12" s="28">
        <v>27647.89</v>
      </c>
      <c r="AD12" s="31">
        <v>13.302</v>
      </c>
      <c r="AE12" s="28">
        <v>12337.254571627194</v>
      </c>
      <c r="AF12" s="32">
        <v>11913.437158601548</v>
      </c>
      <c r="AG12" s="33">
        <v>0.96564734799261354</v>
      </c>
      <c r="AH12" s="32">
        <v>9296.3896673349755</v>
      </c>
      <c r="AI12" s="32">
        <v>8948.8141130298245</v>
      </c>
      <c r="AJ12" s="32">
        <v>1792.6221258558171</v>
      </c>
      <c r="AK12" s="32">
        <v>1833.7892081967227</v>
      </c>
      <c r="AL12" s="31">
        <v>14.035329447364116</v>
      </c>
      <c r="AM12" s="28">
        <v>5871013.2014066083</v>
      </c>
      <c r="AN12" s="40">
        <v>14900</v>
      </c>
      <c r="AO12" s="40">
        <v>10708</v>
      </c>
      <c r="AP12" s="28">
        <v>98398</v>
      </c>
      <c r="AQ12" s="29">
        <v>0.24987302754864357</v>
      </c>
      <c r="AR12" s="28">
        <v>6288.6933264988411</v>
      </c>
      <c r="AS12" s="34">
        <v>0.3227066666666667</v>
      </c>
      <c r="AT12" s="35">
        <v>57692.613836020697</v>
      </c>
      <c r="AU12" s="35">
        <v>256790.44696404968</v>
      </c>
      <c r="AV12" s="36">
        <v>15.197333333333333</v>
      </c>
      <c r="AW12" s="36">
        <v>14.9</v>
      </c>
      <c r="AX12" s="37">
        <v>0.96391736015165641</v>
      </c>
      <c r="AY12" s="37">
        <v>1.0374333333333332</v>
      </c>
      <c r="AZ12" s="38">
        <v>28920.151341256518</v>
      </c>
      <c r="BA12" s="39">
        <v>-18629.949367909408</v>
      </c>
      <c r="BB12" s="35">
        <v>9093.8356490159331</v>
      </c>
      <c r="BC12" s="35">
        <v>427.05378740759471</v>
      </c>
      <c r="BD12" s="35">
        <v>40.744272989885296</v>
      </c>
      <c r="BE12" s="35">
        <v>2306.0145895236301</v>
      </c>
      <c r="BF12" s="35">
        <v>688.80235908674956</v>
      </c>
      <c r="BG12" s="35">
        <v>1705.413063536696</v>
      </c>
      <c r="BH12" s="35">
        <v>3627.2808063955185</v>
      </c>
      <c r="BI12" s="35">
        <v>242.84705475016798</v>
      </c>
      <c r="BJ12" s="35">
        <v>55.679715325692428</v>
      </c>
      <c r="BK12" s="35">
        <v>10728.477896488992</v>
      </c>
      <c r="BL12" s="35">
        <v>860.42454208113122</v>
      </c>
      <c r="BM12" s="35">
        <v>1020.2435043734752</v>
      </c>
      <c r="BN12" s="35">
        <v>3129.1774239708479</v>
      </c>
      <c r="BO12" s="35">
        <v>2.2835471038922508</v>
      </c>
      <c r="BP12" s="35">
        <v>361.84768923218633</v>
      </c>
      <c r="BQ12" s="35">
        <v>247.37729845148218</v>
      </c>
      <c r="BR12" s="35">
        <v>1.5828588376908664E-9</v>
      </c>
      <c r="BS12" s="35">
        <v>3614.6444638604617</v>
      </c>
      <c r="BT12" s="35">
        <v>588.17248631102609</v>
      </c>
      <c r="BU12" s="35">
        <v>375.72680050672341</v>
      </c>
      <c r="BV12" s="35">
        <v>510.80425328522904</v>
      </c>
      <c r="BW12" s="35">
        <v>17.776999436328179</v>
      </c>
      <c r="BX12" s="35">
        <v>-1634.642247473058</v>
      </c>
      <c r="BY12" s="35">
        <f t="shared" si="0"/>
        <v>-1634.642247473058</v>
      </c>
      <c r="BZ12" s="35">
        <v>0</v>
      </c>
      <c r="CA12" s="35">
        <v>599.49649999999997</v>
      </c>
      <c r="CB12" s="28">
        <v>117110.67071033797</v>
      </c>
      <c r="CC12" s="72"/>
      <c r="CD12" s="72"/>
    </row>
    <row r="13" spans="1:82" ht="15.6" x14ac:dyDescent="0.3">
      <c r="A13" s="17">
        <f t="shared" si="1"/>
        <v>1982</v>
      </c>
      <c r="B13" s="18">
        <f t="shared" si="2"/>
        <v>2</v>
      </c>
      <c r="C13" s="40">
        <v>125380</v>
      </c>
      <c r="D13" s="40">
        <v>15971</v>
      </c>
      <c r="E13" s="28">
        <v>109409</v>
      </c>
      <c r="F13" s="40">
        <v>81327</v>
      </c>
      <c r="G13" s="40">
        <v>17980</v>
      </c>
      <c r="H13" s="40">
        <v>22554</v>
      </c>
      <c r="I13" s="40">
        <v>21571</v>
      </c>
      <c r="J13" s="40">
        <v>983</v>
      </c>
      <c r="K13" s="40">
        <v>14637</v>
      </c>
      <c r="L13" s="40">
        <v>11118</v>
      </c>
      <c r="M13" s="28">
        <v>7784.6428300620573</v>
      </c>
      <c r="N13" s="28">
        <v>1296.3742758095873</v>
      </c>
      <c r="O13" s="28">
        <v>716.04159366208796</v>
      </c>
      <c r="P13" s="28">
        <v>5772.2269605903812</v>
      </c>
      <c r="Q13" s="28">
        <v>31826</v>
      </c>
      <c r="R13" s="28">
        <v>1319331.4344327629</v>
      </c>
      <c r="S13" s="46">
        <v>0.25383633753389695</v>
      </c>
      <c r="T13" s="46">
        <v>0.25574532443100079</v>
      </c>
      <c r="U13" s="46">
        <v>0.24182424916573972</v>
      </c>
      <c r="V13" s="46">
        <v>0.32854295118446064</v>
      </c>
      <c r="W13" s="46">
        <v>0.35184805629568899</v>
      </c>
      <c r="X13" s="46">
        <v>0.57402410505486601</v>
      </c>
      <c r="Y13" s="29">
        <v>0.51896400787191166</v>
      </c>
      <c r="Z13" s="28">
        <v>1818.2972026264338</v>
      </c>
      <c r="AA13" s="30">
        <v>37884.218000000001</v>
      </c>
      <c r="AB13" s="28">
        <v>14352.772301254987</v>
      </c>
      <c r="AC13" s="28">
        <v>27728.692999999999</v>
      </c>
      <c r="AD13" s="31">
        <v>14.391999999999999</v>
      </c>
      <c r="AE13" s="28">
        <v>12298.984301254986</v>
      </c>
      <c r="AF13" s="32">
        <v>11876.019710596305</v>
      </c>
      <c r="AG13" s="33">
        <v>0.96560979506124567</v>
      </c>
      <c r="AH13" s="32">
        <v>9265.2518846936291</v>
      </c>
      <c r="AI13" s="32">
        <v>8917.9640316064852</v>
      </c>
      <c r="AJ13" s="32">
        <v>1792.7034104913389</v>
      </c>
      <c r="AK13" s="32">
        <v>1833.800821311477</v>
      </c>
      <c r="AL13" s="31">
        <v>14.309347050816235</v>
      </c>
      <c r="AM13" s="28">
        <v>5821485.6682698037</v>
      </c>
      <c r="AN13" s="40">
        <v>15823</v>
      </c>
      <c r="AO13" s="40">
        <v>10826</v>
      </c>
      <c r="AP13" s="28">
        <v>98583</v>
      </c>
      <c r="AQ13" s="29">
        <v>0.26383190460394224</v>
      </c>
      <c r="AR13" s="28">
        <v>6291.1410385680301</v>
      </c>
      <c r="AS13" s="34">
        <v>0.32887</v>
      </c>
      <c r="AT13" s="35">
        <v>60130.071790337977</v>
      </c>
      <c r="AU13" s="35">
        <v>268501.40576964343</v>
      </c>
      <c r="AV13" s="36">
        <v>16.426333333333332</v>
      </c>
      <c r="AW13" s="36">
        <v>14.93</v>
      </c>
      <c r="AX13" s="37">
        <v>0.99684332945672027</v>
      </c>
      <c r="AY13" s="37">
        <v>1.0031666666666668</v>
      </c>
      <c r="AZ13" s="38">
        <v>31546.291735701481</v>
      </c>
      <c r="BA13" s="39">
        <v>-19950.61367753163</v>
      </c>
      <c r="BB13" s="35">
        <v>9432.948218586871</v>
      </c>
      <c r="BC13" s="35">
        <v>441.91473961416563</v>
      </c>
      <c r="BD13" s="35">
        <v>42.880813386753921</v>
      </c>
      <c r="BE13" s="35">
        <v>2421.2537500059216</v>
      </c>
      <c r="BF13" s="35">
        <v>726.81571459407951</v>
      </c>
      <c r="BG13" s="35">
        <v>1745.2202207939265</v>
      </c>
      <c r="BH13" s="35">
        <v>3752.498651451102</v>
      </c>
      <c r="BI13" s="35">
        <v>248.49711175742883</v>
      </c>
      <c r="BJ13" s="35">
        <v>53.867216983494892</v>
      </c>
      <c r="BK13" s="35">
        <v>11210.908786760101</v>
      </c>
      <c r="BL13" s="35">
        <v>909.50747201101217</v>
      </c>
      <c r="BM13" s="35">
        <v>1120.5347672401265</v>
      </c>
      <c r="BN13" s="35">
        <v>3222.5385548662721</v>
      </c>
      <c r="BO13" s="35">
        <v>2.4224617577911354</v>
      </c>
      <c r="BP13" s="35">
        <v>396.69542443093775</v>
      </c>
      <c r="BQ13" s="35">
        <v>272.84756533641172</v>
      </c>
      <c r="BR13" s="35">
        <v>1.3150702605602149E-9</v>
      </c>
      <c r="BS13" s="35">
        <v>3726.112656204069</v>
      </c>
      <c r="BT13" s="35">
        <v>603.67707551217711</v>
      </c>
      <c r="BU13" s="35">
        <v>392.92515163411048</v>
      </c>
      <c r="BV13" s="35">
        <v>546.20786158189196</v>
      </c>
      <c r="BW13" s="35">
        <v>17.44095625300184</v>
      </c>
      <c r="BX13" s="35">
        <v>-1777.960568173226</v>
      </c>
      <c r="BY13" s="35">
        <f t="shared" si="0"/>
        <v>-1777.960568173226</v>
      </c>
      <c r="BZ13" s="35">
        <v>0</v>
      </c>
      <c r="CA13" s="35">
        <v>604.91679999999997</v>
      </c>
      <c r="CB13" s="28">
        <v>119282.15558905555</v>
      </c>
      <c r="CC13" s="72"/>
      <c r="CD13" s="72"/>
    </row>
    <row r="14" spans="1:82" ht="15.6" x14ac:dyDescent="0.3">
      <c r="A14" s="17">
        <f t="shared" si="1"/>
        <v>1982</v>
      </c>
      <c r="B14" s="18">
        <f t="shared" si="2"/>
        <v>3</v>
      </c>
      <c r="C14" s="40">
        <v>126224</v>
      </c>
      <c r="D14" s="40">
        <v>16190</v>
      </c>
      <c r="E14" s="28">
        <v>110034</v>
      </c>
      <c r="F14" s="40">
        <v>81502</v>
      </c>
      <c r="G14" s="40">
        <v>18173</v>
      </c>
      <c r="H14" s="40">
        <v>21971</v>
      </c>
      <c r="I14" s="40">
        <v>21680</v>
      </c>
      <c r="J14" s="40">
        <v>291</v>
      </c>
      <c r="K14" s="40">
        <v>15731</v>
      </c>
      <c r="L14" s="40">
        <v>11153</v>
      </c>
      <c r="M14" s="28">
        <v>7775.2820691060224</v>
      </c>
      <c r="N14" s="28">
        <v>1173.9212689348735</v>
      </c>
      <c r="O14" s="28">
        <v>717.04442120025578</v>
      </c>
      <c r="P14" s="28">
        <v>5884.3163789708933</v>
      </c>
      <c r="Q14" s="28">
        <v>32045</v>
      </c>
      <c r="R14" s="28">
        <v>1327627.3652706107</v>
      </c>
      <c r="S14" s="46">
        <v>0.2538740651540119</v>
      </c>
      <c r="T14" s="46">
        <v>0.27128168633898553</v>
      </c>
      <c r="U14" s="46">
        <v>0.27095141143454576</v>
      </c>
      <c r="V14" s="46">
        <v>0.33851476014760146</v>
      </c>
      <c r="W14" s="46">
        <v>0.36323183522980101</v>
      </c>
      <c r="X14" s="46">
        <v>0.52631578947368418</v>
      </c>
      <c r="Y14" s="29">
        <v>0.45085047967419101</v>
      </c>
      <c r="Z14" s="28">
        <v>1825.2401695860606</v>
      </c>
      <c r="AA14" s="30">
        <v>37929.839999999997</v>
      </c>
      <c r="AB14" s="28">
        <v>14397.116724310577</v>
      </c>
      <c r="AC14" s="28">
        <v>27814.331999999999</v>
      </c>
      <c r="AD14" s="31">
        <v>10.958</v>
      </c>
      <c r="AE14" s="28">
        <v>12239.418724310577</v>
      </c>
      <c r="AF14" s="32">
        <v>11816.326080268278</v>
      </c>
      <c r="AG14" s="33">
        <v>0.96543196588233959</v>
      </c>
      <c r="AH14" s="32">
        <v>9205.9917714285857</v>
      </c>
      <c r="AI14" s="32">
        <v>8858.7638721088406</v>
      </c>
      <c r="AJ14" s="32">
        <v>1795.4378621627045</v>
      </c>
      <c r="AK14" s="32">
        <v>1836.2598983606572</v>
      </c>
      <c r="AL14" s="31">
        <v>14.987014701051704</v>
      </c>
      <c r="AM14" s="28">
        <v>5843577.434157758</v>
      </c>
      <c r="AN14" s="40">
        <v>15793</v>
      </c>
      <c r="AO14" s="40">
        <v>10903</v>
      </c>
      <c r="AP14" s="28">
        <v>99131</v>
      </c>
      <c r="AQ14" s="29">
        <v>0.2632304610608649</v>
      </c>
      <c r="AR14" s="28">
        <v>6287.2985105303669</v>
      </c>
      <c r="AS14" s="34">
        <v>0.32933000000000001</v>
      </c>
      <c r="AT14" s="35">
        <v>61412.944397873376</v>
      </c>
      <c r="AU14" s="35">
        <v>278977.17887036863</v>
      </c>
      <c r="AV14" s="36">
        <v>16.149666666666665</v>
      </c>
      <c r="AW14" s="36">
        <v>12.423333333333334</v>
      </c>
      <c r="AX14" s="37">
        <v>1.0520778537611783</v>
      </c>
      <c r="AY14" s="37">
        <v>0.9504999999999999</v>
      </c>
      <c r="AZ14" s="38">
        <v>34140.212365798543</v>
      </c>
      <c r="BA14" s="39">
        <v>-20286.729213988954</v>
      </c>
      <c r="BB14" s="35">
        <v>9855.0668896819498</v>
      </c>
      <c r="BC14" s="35">
        <v>459.3484349630491</v>
      </c>
      <c r="BD14" s="35">
        <v>45.540975247616359</v>
      </c>
      <c r="BE14" s="35">
        <v>2550.9333983790812</v>
      </c>
      <c r="BF14" s="35">
        <v>759.76018168208316</v>
      </c>
      <c r="BG14" s="35">
        <v>1831.7613589551579</v>
      </c>
      <c r="BH14" s="35">
        <v>3901.3555622177701</v>
      </c>
      <c r="BI14" s="35">
        <v>252.11698648750382</v>
      </c>
      <c r="BJ14" s="35">
        <v>54.249991749688228</v>
      </c>
      <c r="BK14" s="35">
        <v>11694.497020061399</v>
      </c>
      <c r="BL14" s="35">
        <v>957.04146496494059</v>
      </c>
      <c r="BM14" s="35">
        <v>1181.6456314333259</v>
      </c>
      <c r="BN14" s="35">
        <v>3342.4305654477125</v>
      </c>
      <c r="BO14" s="35">
        <v>2.569457326949443</v>
      </c>
      <c r="BP14" s="35">
        <v>421.17386759937585</v>
      </c>
      <c r="BQ14" s="35">
        <v>299.48513344246476</v>
      </c>
      <c r="BR14" s="35">
        <v>-1.3389428856532533E-10</v>
      </c>
      <c r="BS14" s="35">
        <v>3865.2665961718048</v>
      </c>
      <c r="BT14" s="35">
        <v>624.25229460057585</v>
      </c>
      <c r="BU14" s="35">
        <v>401.09917556369362</v>
      </c>
      <c r="BV14" s="35">
        <v>582.70180414833158</v>
      </c>
      <c r="BW14" s="35">
        <v>16.831978408336838</v>
      </c>
      <c r="BX14" s="35">
        <v>-1839.4301303794487</v>
      </c>
      <c r="BY14" s="35">
        <f t="shared" si="0"/>
        <v>-1839.4301303794487</v>
      </c>
      <c r="BZ14" s="35">
        <v>0</v>
      </c>
      <c r="CA14" s="35">
        <v>616.94449999999995</v>
      </c>
      <c r="CB14" s="28">
        <v>121510.7222779928</v>
      </c>
      <c r="CC14" s="72"/>
      <c r="CD14" s="72"/>
    </row>
    <row r="15" spans="1:82" ht="15.6" x14ac:dyDescent="0.3">
      <c r="A15" s="17">
        <f t="shared" si="1"/>
        <v>1982</v>
      </c>
      <c r="B15" s="18">
        <f t="shared" si="2"/>
        <v>4</v>
      </c>
      <c r="C15" s="40">
        <v>126669</v>
      </c>
      <c r="D15" s="40">
        <v>16266</v>
      </c>
      <c r="E15" s="28">
        <v>110403</v>
      </c>
      <c r="F15" s="40">
        <v>81595</v>
      </c>
      <c r="G15" s="40">
        <v>18283</v>
      </c>
      <c r="H15" s="40">
        <v>21896</v>
      </c>
      <c r="I15" s="40">
        <v>21830</v>
      </c>
      <c r="J15" s="40">
        <v>66</v>
      </c>
      <c r="K15" s="40">
        <v>16148</v>
      </c>
      <c r="L15" s="40">
        <v>11253</v>
      </c>
      <c r="M15" s="28">
        <v>7884.1009152199222</v>
      </c>
      <c r="N15" s="28">
        <v>1354.3819487291391</v>
      </c>
      <c r="O15" s="28">
        <v>721.52944492099118</v>
      </c>
      <c r="P15" s="28">
        <v>5808.1895215697914</v>
      </c>
      <c r="Q15" s="28">
        <v>35463</v>
      </c>
      <c r="R15" s="28">
        <v>1335989.1373374322</v>
      </c>
      <c r="S15" s="46">
        <v>0.27996589536508537</v>
      </c>
      <c r="T15" s="46">
        <v>0.28304430418530546</v>
      </c>
      <c r="U15" s="46">
        <v>0.26352349176830936</v>
      </c>
      <c r="V15" s="46">
        <v>0.353183692166743</v>
      </c>
      <c r="W15" s="46">
        <v>0.36264552885806289</v>
      </c>
      <c r="X15" s="46">
        <v>0.6239225095530081</v>
      </c>
      <c r="Y15" s="29">
        <v>0.52488418109936308</v>
      </c>
      <c r="Z15" s="28">
        <v>1833.1636269031783</v>
      </c>
      <c r="AA15" s="30">
        <v>38015.578999999998</v>
      </c>
      <c r="AB15" s="28">
        <v>14458.226154828028</v>
      </c>
      <c r="AC15" s="28">
        <v>27929.669000000002</v>
      </c>
      <c r="AD15" s="31">
        <v>12.537000000000001</v>
      </c>
      <c r="AE15" s="28">
        <v>12243.504154828028</v>
      </c>
      <c r="AF15" s="32">
        <v>11818.495977597038</v>
      </c>
      <c r="AG15" s="33">
        <v>0.96528704757588579</v>
      </c>
      <c r="AH15" s="32">
        <v>9221.9475719607908</v>
      </c>
      <c r="AI15" s="32">
        <v>8872.1891106227049</v>
      </c>
      <c r="AJ15" s="32">
        <v>1800.9944433145372</v>
      </c>
      <c r="AK15" s="32">
        <v>1841.6667710382528</v>
      </c>
      <c r="AL15" s="31">
        <v>15.31807551136167</v>
      </c>
      <c r="AM15" s="28">
        <v>5758038.3967645504</v>
      </c>
      <c r="AN15" s="40">
        <v>17394</v>
      </c>
      <c r="AO15" s="40">
        <v>10956</v>
      </c>
      <c r="AP15" s="28">
        <v>99447</v>
      </c>
      <c r="AQ15" s="29">
        <v>0.29074520581092878</v>
      </c>
      <c r="AR15" s="28">
        <v>6277.1603150863621</v>
      </c>
      <c r="AS15" s="34">
        <v>0.34644666666666668</v>
      </c>
      <c r="AT15" s="35">
        <v>62851.59439346665</v>
      </c>
      <c r="AU15" s="35">
        <v>288946.05972428457</v>
      </c>
      <c r="AV15" s="36">
        <v>17.352666666666668</v>
      </c>
      <c r="AW15" s="36">
        <v>9.76</v>
      </c>
      <c r="AX15" s="37">
        <v>1.0712755320668477</v>
      </c>
      <c r="AY15" s="37">
        <v>0.93346666666666656</v>
      </c>
      <c r="AZ15" s="38">
        <v>36870.158685104521</v>
      </c>
      <c r="BA15" s="39">
        <v>-22087.664202999589</v>
      </c>
      <c r="BB15" s="35">
        <v>10360.191662301162</v>
      </c>
      <c r="BC15" s="35">
        <v>479.35487345424502</v>
      </c>
      <c r="BD15" s="35">
        <v>48.724758572472595</v>
      </c>
      <c r="BE15" s="35">
        <v>2695.0535346431079</v>
      </c>
      <c r="BF15" s="35">
        <v>787.63576035076051</v>
      </c>
      <c r="BG15" s="35">
        <v>1965.036478020389</v>
      </c>
      <c r="BH15" s="35">
        <v>4073.8515386955223</v>
      </c>
      <c r="BI15" s="35">
        <v>253.70667894039303</v>
      </c>
      <c r="BJ15" s="35">
        <v>56.828039624272392</v>
      </c>
      <c r="BK15" s="35">
        <v>12179.242596392891</v>
      </c>
      <c r="BL15" s="35">
        <v>1003.0265209429169</v>
      </c>
      <c r="BM15" s="35">
        <v>1203.5760969530727</v>
      </c>
      <c r="BN15" s="35">
        <v>3488.8534557151697</v>
      </c>
      <c r="BO15" s="35">
        <v>2.7245338113671718</v>
      </c>
      <c r="BP15" s="35">
        <v>435.28301873750047</v>
      </c>
      <c r="BQ15" s="35">
        <v>327.29000276964126</v>
      </c>
      <c r="BR15" s="35">
        <v>-2.7640348096857542E-9</v>
      </c>
      <c r="BS15" s="35">
        <v>4032.1062837636696</v>
      </c>
      <c r="BT15" s="35">
        <v>649.89814357622163</v>
      </c>
      <c r="BU15" s="35">
        <v>400.24887229547272</v>
      </c>
      <c r="BV15" s="35">
        <v>620.28608098454777</v>
      </c>
      <c r="BW15" s="35">
        <v>15.950065902333163</v>
      </c>
      <c r="BX15" s="35">
        <v>-1819.0509340917251</v>
      </c>
      <c r="BY15" s="35">
        <f t="shared" si="0"/>
        <v>-1819.0509340917251</v>
      </c>
      <c r="BZ15" s="35">
        <v>0</v>
      </c>
      <c r="CA15" s="35">
        <v>635.57960000000003</v>
      </c>
      <c r="CB15" s="28">
        <v>123632.82262307507</v>
      </c>
      <c r="CC15" s="72"/>
      <c r="CD15" s="72"/>
    </row>
    <row r="16" spans="1:82" ht="15.6" x14ac:dyDescent="0.3">
      <c r="A16" s="17">
        <f t="shared" si="1"/>
        <v>1983</v>
      </c>
      <c r="B16" s="18">
        <f t="shared" si="2"/>
        <v>1</v>
      </c>
      <c r="C16" s="40">
        <v>127132</v>
      </c>
      <c r="D16" s="40">
        <v>16274</v>
      </c>
      <c r="E16" s="28">
        <v>110858</v>
      </c>
      <c r="F16" s="40">
        <v>82107</v>
      </c>
      <c r="G16" s="40">
        <v>18462</v>
      </c>
      <c r="H16" s="40">
        <v>21765</v>
      </c>
      <c r="I16" s="40">
        <v>21755</v>
      </c>
      <c r="J16" s="40">
        <v>10</v>
      </c>
      <c r="K16" s="40">
        <v>16294</v>
      </c>
      <c r="L16" s="40">
        <v>11496</v>
      </c>
      <c r="M16" s="28">
        <v>8077.4652787730538</v>
      </c>
      <c r="N16" s="28">
        <v>1228.7620403685428</v>
      </c>
      <c r="O16" s="28">
        <v>709.61353956560458</v>
      </c>
      <c r="P16" s="28">
        <v>6139.0896988389077</v>
      </c>
      <c r="Q16" s="28">
        <v>34643</v>
      </c>
      <c r="R16" s="28">
        <v>1344191.0827013196</v>
      </c>
      <c r="S16" s="46">
        <v>0.27249630305509237</v>
      </c>
      <c r="T16" s="46">
        <v>0.25940541001376255</v>
      </c>
      <c r="U16" s="46">
        <v>0.30917560394323473</v>
      </c>
      <c r="V16" s="46">
        <v>0.35601011261778903</v>
      </c>
      <c r="W16" s="46">
        <v>0.38112188535657299</v>
      </c>
      <c r="X16" s="46">
        <v>0.66336116910229648</v>
      </c>
      <c r="Y16" s="29">
        <v>0.56677106352715811</v>
      </c>
      <c r="Z16" s="28">
        <v>1842.7651308826505</v>
      </c>
      <c r="AA16" s="30">
        <v>38040.699000000001</v>
      </c>
      <c r="AB16" s="28">
        <v>14464.479252017074</v>
      </c>
      <c r="AC16" s="28">
        <v>28000.721000000001</v>
      </c>
      <c r="AD16" s="31">
        <v>15.295</v>
      </c>
      <c r="AE16" s="28">
        <v>12206.112252017074</v>
      </c>
      <c r="AF16" s="32">
        <v>11783.116639370926</v>
      </c>
      <c r="AG16" s="33">
        <v>0.96534559047855328</v>
      </c>
      <c r="AH16" s="32">
        <v>9187.5740495607606</v>
      </c>
      <c r="AI16" s="32">
        <v>8839.5878239665071</v>
      </c>
      <c r="AJ16" s="32">
        <v>1815.8028599476422</v>
      </c>
      <c r="AK16" s="32">
        <v>1856.9225327868869</v>
      </c>
      <c r="AL16" s="31">
        <v>15.613192570932483</v>
      </c>
      <c r="AM16" s="28">
        <v>5743809.6970532089</v>
      </c>
      <c r="AN16" s="40">
        <v>16864</v>
      </c>
      <c r="AO16" s="40">
        <v>10919</v>
      </c>
      <c r="AP16" s="28">
        <v>99939</v>
      </c>
      <c r="AQ16" s="29">
        <v>0.28095824047223633</v>
      </c>
      <c r="AR16" s="28">
        <v>6201.8348254892853</v>
      </c>
      <c r="AS16" s="34">
        <v>0.38775333333333328</v>
      </c>
      <c r="AT16" s="35">
        <v>63025.698533060735</v>
      </c>
      <c r="AU16" s="35">
        <v>297831.23991260823</v>
      </c>
      <c r="AV16" s="36">
        <v>16.794666666666668</v>
      </c>
      <c r="AW16" s="36">
        <v>9.0333333333333332</v>
      </c>
      <c r="AX16" s="37">
        <v>1.0548152315319432</v>
      </c>
      <c r="AY16" s="37">
        <v>0.94803333333333339</v>
      </c>
      <c r="AZ16" s="38">
        <v>39932.894247556462</v>
      </c>
      <c r="BA16" s="39">
        <v>-22833.617994618715</v>
      </c>
      <c r="BB16" s="35">
        <v>10948.322536444513</v>
      </c>
      <c r="BC16" s="35">
        <v>501.93405508775356</v>
      </c>
      <c r="BD16" s="35">
        <v>52.432163361322651</v>
      </c>
      <c r="BE16" s="35">
        <v>2853.6141587980028</v>
      </c>
      <c r="BF16" s="35">
        <v>810.44245060011167</v>
      </c>
      <c r="BG16" s="35">
        <v>2145.0455779896201</v>
      </c>
      <c r="BH16" s="35">
        <v>4269.9865808843597</v>
      </c>
      <c r="BI16" s="35">
        <v>253.26618911609637</v>
      </c>
      <c r="BJ16" s="35">
        <v>61.601360607247429</v>
      </c>
      <c r="BK16" s="35">
        <v>12665.145515754573</v>
      </c>
      <c r="BL16" s="35">
        <v>1047.4626399449407</v>
      </c>
      <c r="BM16" s="35">
        <v>1186.3261637993674</v>
      </c>
      <c r="BN16" s="35">
        <v>3661.8072256686428</v>
      </c>
      <c r="BO16" s="35">
        <v>2.887691211044324</v>
      </c>
      <c r="BP16" s="35">
        <v>439.02287784531171</v>
      </c>
      <c r="BQ16" s="35">
        <v>356.26217331794135</v>
      </c>
      <c r="BR16" s="35">
        <v>-6.5753513028010706E-9</v>
      </c>
      <c r="BS16" s="35">
        <v>4226.6317189796628</v>
      </c>
      <c r="BT16" s="35">
        <v>680.61462243911501</v>
      </c>
      <c r="BU16" s="35">
        <v>390.37424182944773</v>
      </c>
      <c r="BV16" s="35">
        <v>658.96069209054053</v>
      </c>
      <c r="BW16" s="35">
        <v>14.795218734990826</v>
      </c>
      <c r="BX16" s="35">
        <v>-1716.8229793100563</v>
      </c>
      <c r="BY16" s="35">
        <f t="shared" si="0"/>
        <v>-1716.8229793100563</v>
      </c>
      <c r="BZ16" s="35">
        <v>0</v>
      </c>
      <c r="CA16" s="35">
        <v>678.63189999999997</v>
      </c>
      <c r="CB16" s="28">
        <v>125656.96079963692</v>
      </c>
      <c r="CC16" s="72"/>
      <c r="CD16" s="72"/>
    </row>
    <row r="17" spans="1:82" ht="15.6" x14ac:dyDescent="0.3">
      <c r="A17" s="17">
        <f t="shared" si="1"/>
        <v>1983</v>
      </c>
      <c r="B17" s="18">
        <f t="shared" si="2"/>
        <v>2</v>
      </c>
      <c r="C17" s="40">
        <v>127919</v>
      </c>
      <c r="D17" s="40">
        <v>16366</v>
      </c>
      <c r="E17" s="28">
        <v>111553</v>
      </c>
      <c r="F17" s="40">
        <v>82217</v>
      </c>
      <c r="G17" s="40">
        <v>18606</v>
      </c>
      <c r="H17" s="40">
        <v>21266</v>
      </c>
      <c r="I17" s="40">
        <v>21480</v>
      </c>
      <c r="J17" s="40">
        <v>-214</v>
      </c>
      <c r="K17" s="40">
        <v>16978</v>
      </c>
      <c r="L17" s="40">
        <v>11148</v>
      </c>
      <c r="M17" s="28">
        <v>7812.0527819712624</v>
      </c>
      <c r="N17" s="28">
        <v>1164.3367127242223</v>
      </c>
      <c r="O17" s="28">
        <v>633.70578238909025</v>
      </c>
      <c r="P17" s="28">
        <v>6014.0102868579497</v>
      </c>
      <c r="Q17" s="28">
        <v>36442</v>
      </c>
      <c r="R17" s="28">
        <v>1352034.8227377587</v>
      </c>
      <c r="S17" s="46">
        <v>0.28488340277832064</v>
      </c>
      <c r="T17" s="46">
        <v>0.28694795480253477</v>
      </c>
      <c r="U17" s="46">
        <v>0.27743738578953026</v>
      </c>
      <c r="V17" s="46">
        <v>0.38263500931098698</v>
      </c>
      <c r="W17" s="46">
        <v>0.41571445399929319</v>
      </c>
      <c r="X17" s="46">
        <v>0.70461069250089703</v>
      </c>
      <c r="Y17" s="29">
        <v>0.57919619601498396</v>
      </c>
      <c r="Z17" s="28">
        <v>1852.3692425492441</v>
      </c>
      <c r="AA17" s="30">
        <v>38065.584999999999</v>
      </c>
      <c r="AB17" s="28">
        <v>14541.275598804923</v>
      </c>
      <c r="AC17" s="28">
        <v>28073.616999999998</v>
      </c>
      <c r="AD17" s="31">
        <v>16.975000000000001</v>
      </c>
      <c r="AE17" s="28">
        <v>12263.849598804924</v>
      </c>
      <c r="AF17" s="32">
        <v>11837.356921327524</v>
      </c>
      <c r="AG17" s="33">
        <v>0.9652235887238082</v>
      </c>
      <c r="AH17" s="32">
        <v>9232.7830379761726</v>
      </c>
      <c r="AI17" s="32">
        <v>8880.9401247514361</v>
      </c>
      <c r="AJ17" s="32">
        <v>1838.1196022956083</v>
      </c>
      <c r="AK17" s="32">
        <v>1879.5071377049194</v>
      </c>
      <c r="AL17" s="31">
        <v>15.66180342656576</v>
      </c>
      <c r="AM17" s="28">
        <v>5801409.3602086511</v>
      </c>
      <c r="AN17" s="40">
        <v>17935</v>
      </c>
      <c r="AO17" s="40">
        <v>10934</v>
      </c>
      <c r="AP17" s="28">
        <v>100619</v>
      </c>
      <c r="AQ17" s="29">
        <v>0.29333675257511649</v>
      </c>
      <c r="AR17" s="28">
        <v>6202.6706296104712</v>
      </c>
      <c r="AS17" s="34">
        <v>0.38957999999999998</v>
      </c>
      <c r="AT17" s="35">
        <v>64019.924803900671</v>
      </c>
      <c r="AU17" s="35">
        <v>306040.56377185282</v>
      </c>
      <c r="AV17" s="36">
        <v>20.178333333333335</v>
      </c>
      <c r="AW17" s="36">
        <v>9.1966666666666672</v>
      </c>
      <c r="AX17" s="37">
        <v>1.096371011950444</v>
      </c>
      <c r="AY17" s="37">
        <v>0.91210000000000002</v>
      </c>
      <c r="AZ17" s="38">
        <v>43400.845567839555</v>
      </c>
      <c r="BA17" s="39">
        <v>-24610.398778319497</v>
      </c>
      <c r="BB17" s="35">
        <v>11461.712289926469</v>
      </c>
      <c r="BC17" s="35">
        <v>528.35231094754283</v>
      </c>
      <c r="BD17" s="35">
        <v>56.465321427692615</v>
      </c>
      <c r="BE17" s="35">
        <v>3013.2552297279517</v>
      </c>
      <c r="BF17" s="35">
        <v>808.75488128002758</v>
      </c>
      <c r="BG17" s="35">
        <v>2304.4122043322318</v>
      </c>
      <c r="BH17" s="35">
        <v>4427.0289593478828</v>
      </c>
      <c r="BI17" s="35">
        <v>257.88148892577982</v>
      </c>
      <c r="BJ17" s="35">
        <v>65.561893937358391</v>
      </c>
      <c r="BK17" s="35">
        <v>13135.623813704817</v>
      </c>
      <c r="BL17" s="35">
        <v>1080.5520315677741</v>
      </c>
      <c r="BM17" s="35">
        <v>1185.4957250181383</v>
      </c>
      <c r="BN17" s="35">
        <v>3816.3658433825749</v>
      </c>
      <c r="BO17" s="35">
        <v>2.9978776864974548</v>
      </c>
      <c r="BP17" s="35">
        <v>451.30967035031159</v>
      </c>
      <c r="BQ17" s="35">
        <v>410.4461722100848</v>
      </c>
      <c r="BR17" s="35">
        <v>-5.4697373789267701E-9</v>
      </c>
      <c r="BS17" s="35">
        <v>4401.5642054741948</v>
      </c>
      <c r="BT17" s="35">
        <v>709.15536500862629</v>
      </c>
      <c r="BU17" s="35">
        <v>392.57469291125869</v>
      </c>
      <c r="BV17" s="35">
        <v>670.54625969672156</v>
      </c>
      <c r="BW17" s="35">
        <v>14.61519237405756</v>
      </c>
      <c r="BX17" s="35">
        <v>-1673.9115237783462</v>
      </c>
      <c r="BY17" s="35">
        <f t="shared" si="0"/>
        <v>-1673.9115237783462</v>
      </c>
      <c r="BZ17" s="35">
        <v>0</v>
      </c>
      <c r="CA17" s="35">
        <v>703.35789999999997</v>
      </c>
      <c r="CB17" s="28">
        <v>127425.64126283709</v>
      </c>
      <c r="CC17" s="72"/>
      <c r="CD17" s="72"/>
    </row>
    <row r="18" spans="1:82" ht="15.6" x14ac:dyDescent="0.3">
      <c r="A18" s="17">
        <f t="shared" si="1"/>
        <v>1983</v>
      </c>
      <c r="B18" s="18">
        <f t="shared" si="2"/>
        <v>3</v>
      </c>
      <c r="C18" s="40">
        <v>128106</v>
      </c>
      <c r="D18" s="40">
        <v>16570</v>
      </c>
      <c r="E18" s="28">
        <v>111536</v>
      </c>
      <c r="F18" s="40">
        <v>82025</v>
      </c>
      <c r="G18" s="40">
        <v>18760</v>
      </c>
      <c r="H18" s="40">
        <v>20825</v>
      </c>
      <c r="I18" s="40">
        <v>21337</v>
      </c>
      <c r="J18" s="40">
        <v>-512</v>
      </c>
      <c r="K18" s="40">
        <v>17116</v>
      </c>
      <c r="L18" s="40">
        <v>10620</v>
      </c>
      <c r="M18" s="28">
        <v>7334.0754094122876</v>
      </c>
      <c r="N18" s="28">
        <v>1078.7569969556553</v>
      </c>
      <c r="O18" s="28">
        <v>645.13183702758965</v>
      </c>
      <c r="P18" s="28">
        <v>5610.186575429042</v>
      </c>
      <c r="Q18" s="28">
        <v>36328</v>
      </c>
      <c r="R18" s="28">
        <v>1359655.9912909467</v>
      </c>
      <c r="S18" s="46">
        <v>0.28357766224845049</v>
      </c>
      <c r="T18" s="46">
        <v>0.30380981408107283</v>
      </c>
      <c r="U18" s="46">
        <v>0.31039445628997869</v>
      </c>
      <c r="V18" s="46">
        <v>0.38098139382293666</v>
      </c>
      <c r="W18" s="46">
        <v>0.42983173638700634</v>
      </c>
      <c r="X18" s="46">
        <v>0.64623352165725045</v>
      </c>
      <c r="Y18" s="29">
        <v>0.50152651498724932</v>
      </c>
      <c r="Z18" s="28">
        <v>1862.6735182078228</v>
      </c>
      <c r="AA18" s="30">
        <v>38106.161</v>
      </c>
      <c r="AB18" s="28">
        <v>14599.707530760759</v>
      </c>
      <c r="AC18" s="28">
        <v>28158.285</v>
      </c>
      <c r="AD18" s="31">
        <v>20.056999999999999</v>
      </c>
      <c r="AE18" s="28">
        <v>12251.46053076076</v>
      </c>
      <c r="AF18" s="32">
        <v>11824.260916686579</v>
      </c>
      <c r="AG18" s="33">
        <v>0.96513071947613305</v>
      </c>
      <c r="AH18" s="32">
        <v>9181.2593016585979</v>
      </c>
      <c r="AI18" s="32">
        <v>8830.2824787022473</v>
      </c>
      <c r="AJ18" s="32">
        <v>1854.4897799033411</v>
      </c>
      <c r="AK18" s="32">
        <v>1896.0626005464494</v>
      </c>
      <c r="AL18" s="31">
        <v>16.084205762700218</v>
      </c>
      <c r="AM18" s="28">
        <v>5710734.3554254267</v>
      </c>
      <c r="AN18" s="40">
        <v>17882</v>
      </c>
      <c r="AO18" s="40">
        <v>10878</v>
      </c>
      <c r="AP18" s="28">
        <v>100658</v>
      </c>
      <c r="AQ18" s="29">
        <v>0.29097144027024263</v>
      </c>
      <c r="AR18" s="28">
        <v>6220.7652461042144</v>
      </c>
      <c r="AS18" s="34">
        <v>0.38957999999999998</v>
      </c>
      <c r="AT18" s="35">
        <v>64212.355695030979</v>
      </c>
      <c r="AU18" s="35">
        <v>315030.61821813695</v>
      </c>
      <c r="AV18" s="36">
        <v>22.716666666666669</v>
      </c>
      <c r="AW18" s="36">
        <v>9.94</v>
      </c>
      <c r="AX18" s="37">
        <v>1.1612603545714948</v>
      </c>
      <c r="AY18" s="37">
        <v>0.86113333333333342</v>
      </c>
      <c r="AZ18" s="38">
        <v>47354.380393302417</v>
      </c>
      <c r="BA18" s="39">
        <v>-24923.657363406528</v>
      </c>
      <c r="BB18" s="35">
        <v>11900.360922747022</v>
      </c>
      <c r="BC18" s="35">
        <v>558.60964103361266</v>
      </c>
      <c r="BD18" s="35">
        <v>60.824232771582508</v>
      </c>
      <c r="BE18" s="35">
        <v>3173.9767474329556</v>
      </c>
      <c r="BF18" s="35">
        <v>782.57305239050845</v>
      </c>
      <c r="BG18" s="35">
        <v>2443.1363570482231</v>
      </c>
      <c r="BH18" s="35">
        <v>4544.9786740860891</v>
      </c>
      <c r="BI18" s="35">
        <v>267.55257836944332</v>
      </c>
      <c r="BJ18" s="35">
        <v>68.70963961460528</v>
      </c>
      <c r="BK18" s="35">
        <v>13590.677490243619</v>
      </c>
      <c r="BL18" s="35">
        <v>1102.2946958114167</v>
      </c>
      <c r="BM18" s="35">
        <v>1201.0847806093855</v>
      </c>
      <c r="BN18" s="35">
        <v>3952.5293088569656</v>
      </c>
      <c r="BO18" s="35">
        <v>3.0550932377265654</v>
      </c>
      <c r="BP18" s="35">
        <v>472.14339625249988</v>
      </c>
      <c r="BQ18" s="35">
        <v>489.84199944607167</v>
      </c>
      <c r="BR18" s="35">
        <v>5.5280696193714799E-10</v>
      </c>
      <c r="BS18" s="35">
        <v>4556.9037432472651</v>
      </c>
      <c r="BT18" s="35">
        <v>735.52037128475558</v>
      </c>
      <c r="BU18" s="35">
        <v>406.85022554090534</v>
      </c>
      <c r="BV18" s="35">
        <v>655.0427838030904</v>
      </c>
      <c r="BW18" s="35">
        <v>15.409986819533366</v>
      </c>
      <c r="BX18" s="35">
        <v>-1690.3165674965949</v>
      </c>
      <c r="BY18" s="35">
        <f t="shared" si="0"/>
        <v>-1690.3165674965949</v>
      </c>
      <c r="BZ18" s="35">
        <v>0</v>
      </c>
      <c r="CA18" s="35">
        <v>727.56740000000002</v>
      </c>
      <c r="CB18" s="28">
        <v>129229.97332473799</v>
      </c>
      <c r="CC18" s="72"/>
      <c r="CD18" s="72"/>
    </row>
    <row r="19" spans="1:82" ht="15.6" x14ac:dyDescent="0.3">
      <c r="A19" s="17">
        <f t="shared" si="1"/>
        <v>1983</v>
      </c>
      <c r="B19" s="18">
        <f t="shared" si="2"/>
        <v>4</v>
      </c>
      <c r="C19" s="40">
        <v>128934</v>
      </c>
      <c r="D19" s="40">
        <v>16687</v>
      </c>
      <c r="E19" s="28">
        <v>112247</v>
      </c>
      <c r="F19" s="40">
        <v>82086</v>
      </c>
      <c r="G19" s="40">
        <v>18847</v>
      </c>
      <c r="H19" s="40">
        <v>21489</v>
      </c>
      <c r="I19" s="40">
        <v>20686</v>
      </c>
      <c r="J19" s="40">
        <v>803</v>
      </c>
      <c r="K19" s="40">
        <v>17495</v>
      </c>
      <c r="L19" s="40">
        <v>10983</v>
      </c>
      <c r="M19" s="28">
        <v>7687.5672746217506</v>
      </c>
      <c r="N19" s="28">
        <v>1295.1734603839889</v>
      </c>
      <c r="O19" s="28">
        <v>611.59456654305427</v>
      </c>
      <c r="P19" s="28">
        <v>5780.7992476947065</v>
      </c>
      <c r="Q19" s="28">
        <v>39948</v>
      </c>
      <c r="R19" s="28">
        <v>1366548.8462560931</v>
      </c>
      <c r="S19" s="46">
        <v>0.30983293778212107</v>
      </c>
      <c r="T19" s="46">
        <v>0.31406086299734426</v>
      </c>
      <c r="U19" s="46">
        <v>0.29718257547620314</v>
      </c>
      <c r="V19" s="46">
        <v>0.38586483612104805</v>
      </c>
      <c r="W19" s="46">
        <v>0.42486424692769365</v>
      </c>
      <c r="X19" s="46">
        <v>0.74688154420468</v>
      </c>
      <c r="Y19" s="29">
        <v>0.56803713806477929</v>
      </c>
      <c r="Z19" s="28">
        <v>1873.6792617019464</v>
      </c>
      <c r="AA19" s="30">
        <v>38146.228000000003</v>
      </c>
      <c r="AB19" s="28">
        <v>14639.372548657388</v>
      </c>
      <c r="AC19" s="28">
        <v>28242.798999999999</v>
      </c>
      <c r="AD19" s="31">
        <v>21.376000000000001</v>
      </c>
      <c r="AE19" s="28">
        <v>12227.550548657387</v>
      </c>
      <c r="AF19" s="32">
        <v>11797.800224260875</v>
      </c>
      <c r="AG19" s="33">
        <v>0.96485393189041446</v>
      </c>
      <c r="AH19" s="32">
        <v>9152.8262187292785</v>
      </c>
      <c r="AI19" s="32">
        <v>8800.3095035060178</v>
      </c>
      <c r="AJ19" s="32">
        <v>1878.3527569472394</v>
      </c>
      <c r="AK19" s="32">
        <v>1919.9101316939905</v>
      </c>
      <c r="AL19" s="31">
        <v>16.474900081842605</v>
      </c>
      <c r="AM19" s="28">
        <v>5666175.9505534768</v>
      </c>
      <c r="AN19" s="40">
        <v>19647</v>
      </c>
      <c r="AO19" s="40">
        <v>11135</v>
      </c>
      <c r="AP19" s="28">
        <v>101112</v>
      </c>
      <c r="AQ19" s="29">
        <v>0.31969711118090988</v>
      </c>
      <c r="AR19" s="28">
        <v>6256.1241022700015</v>
      </c>
      <c r="AS19" s="34">
        <v>0.41286</v>
      </c>
      <c r="AT19" s="35">
        <v>64748.413177465416</v>
      </c>
      <c r="AU19" s="35">
        <v>326689.13989475043</v>
      </c>
      <c r="AV19" s="36">
        <v>20.508666666666667</v>
      </c>
      <c r="AW19" s="36">
        <v>9.7333333333333343</v>
      </c>
      <c r="AX19" s="37">
        <v>1.1849745230477544</v>
      </c>
      <c r="AY19" s="37">
        <v>0.84389999999999998</v>
      </c>
      <c r="AZ19" s="38">
        <v>51452.224209969849</v>
      </c>
      <c r="BA19" s="39">
        <v>-25602.810195335998</v>
      </c>
      <c r="BB19" s="35">
        <v>12264.268434906176</v>
      </c>
      <c r="BC19" s="35">
        <v>592.7060453459635</v>
      </c>
      <c r="BD19" s="35">
        <v>65.50889739299231</v>
      </c>
      <c r="BE19" s="35">
        <v>3335.7787119130135</v>
      </c>
      <c r="BF19" s="35">
        <v>731.89696393155407</v>
      </c>
      <c r="BG19" s="35">
        <v>2561.2180361375945</v>
      </c>
      <c r="BH19" s="35">
        <v>4623.835725098982</v>
      </c>
      <c r="BI19" s="35">
        <v>282.27945744708688</v>
      </c>
      <c r="BJ19" s="35">
        <v>71.044597638988094</v>
      </c>
      <c r="BK19" s="35">
        <v>14030.306545370979</v>
      </c>
      <c r="BL19" s="35">
        <v>1112.6906326758688</v>
      </c>
      <c r="BM19" s="35">
        <v>1233.0933305731085</v>
      </c>
      <c r="BN19" s="35">
        <v>4070.2976220918154</v>
      </c>
      <c r="BO19" s="35">
        <v>3.0593378647316549</v>
      </c>
      <c r="BP19" s="35">
        <v>501.52405555187693</v>
      </c>
      <c r="BQ19" s="35">
        <v>594.44965502590208</v>
      </c>
      <c r="BR19" s="35">
        <v>1.1492281719790683E-8</v>
      </c>
      <c r="BS19" s="35">
        <v>4692.6503322988738</v>
      </c>
      <c r="BT19" s="35">
        <v>759.70964126750266</v>
      </c>
      <c r="BU19" s="35">
        <v>433.20083971838795</v>
      </c>
      <c r="BV19" s="35">
        <v>612.45026440964727</v>
      </c>
      <c r="BW19" s="35">
        <v>17.179602071418245</v>
      </c>
      <c r="BX19" s="35">
        <v>-1766.0381104648018</v>
      </c>
      <c r="BY19" s="35">
        <f t="shared" si="0"/>
        <v>-1766.0381104648018</v>
      </c>
      <c r="BZ19" s="35">
        <v>0</v>
      </c>
      <c r="CA19" s="35">
        <v>751.2604</v>
      </c>
      <c r="CB19" s="28">
        <v>131058.267833194</v>
      </c>
      <c r="CC19" s="72"/>
      <c r="CD19" s="72"/>
    </row>
    <row r="20" spans="1:82" ht="15.6" x14ac:dyDescent="0.3">
      <c r="A20" s="17">
        <f t="shared" si="1"/>
        <v>1984</v>
      </c>
      <c r="B20" s="18">
        <f t="shared" si="2"/>
        <v>1</v>
      </c>
      <c r="C20" s="40">
        <v>130001</v>
      </c>
      <c r="D20" s="40">
        <v>16825</v>
      </c>
      <c r="E20" s="28">
        <v>113176</v>
      </c>
      <c r="F20" s="40">
        <v>82411</v>
      </c>
      <c r="G20" s="40">
        <v>19015</v>
      </c>
      <c r="H20" s="40">
        <v>20504</v>
      </c>
      <c r="I20" s="40">
        <v>20476</v>
      </c>
      <c r="J20" s="40">
        <v>28</v>
      </c>
      <c r="K20" s="40">
        <v>19051</v>
      </c>
      <c r="L20" s="40">
        <v>10980</v>
      </c>
      <c r="M20" s="28">
        <v>7684.0648164231052</v>
      </c>
      <c r="N20" s="28">
        <v>1088.398813718896</v>
      </c>
      <c r="O20" s="28">
        <v>632.74020315760197</v>
      </c>
      <c r="P20" s="28">
        <v>5962.925799546606</v>
      </c>
      <c r="Q20" s="28">
        <v>39333</v>
      </c>
      <c r="R20" s="28">
        <v>1373161.7760719021</v>
      </c>
      <c r="S20" s="46">
        <v>0.30255921108299166</v>
      </c>
      <c r="T20" s="46">
        <v>0.2867457014233537</v>
      </c>
      <c r="U20" s="46">
        <v>0.33994215093347357</v>
      </c>
      <c r="V20" s="46">
        <v>0.39495018558312173</v>
      </c>
      <c r="W20" s="46">
        <v>0.45803369901842422</v>
      </c>
      <c r="X20" s="46">
        <v>0.78734061930783239</v>
      </c>
      <c r="Y20" s="29">
        <v>0.59010400423565867</v>
      </c>
      <c r="Z20" s="28">
        <v>1886.7424703345289</v>
      </c>
      <c r="AA20" s="30">
        <v>38204.159</v>
      </c>
      <c r="AB20" s="28">
        <v>14663.393104776631</v>
      </c>
      <c r="AC20" s="28">
        <v>28340.787</v>
      </c>
      <c r="AD20" s="31">
        <v>19.806999999999999</v>
      </c>
      <c r="AE20" s="28">
        <v>12088.94210477663</v>
      </c>
      <c r="AF20" s="32">
        <v>11660.929148687504</v>
      </c>
      <c r="AG20" s="33">
        <v>0.96459467235598662</v>
      </c>
      <c r="AH20" s="32">
        <v>9003.6064757336153</v>
      </c>
      <c r="AI20" s="32">
        <v>8652.4865308215612</v>
      </c>
      <c r="AJ20" s="32">
        <v>1885.8866553564221</v>
      </c>
      <c r="AK20" s="32">
        <v>1927.0928431693999</v>
      </c>
      <c r="AL20" s="31">
        <v>17.556993675368133</v>
      </c>
      <c r="AM20" s="28">
        <v>5650385.9661893863</v>
      </c>
      <c r="AN20" s="40">
        <v>18564</v>
      </c>
      <c r="AO20" s="40">
        <v>10783</v>
      </c>
      <c r="AP20" s="28">
        <v>102393</v>
      </c>
      <c r="AQ20" s="29">
        <v>0.31041453471791175</v>
      </c>
      <c r="AR20" s="28">
        <v>6393.3859336267042</v>
      </c>
      <c r="AS20" s="34">
        <v>0.42130000000000001</v>
      </c>
      <c r="AT20" s="35">
        <v>65357.777666044727</v>
      </c>
      <c r="AU20" s="35">
        <v>340689.85333248269</v>
      </c>
      <c r="AV20" s="36">
        <v>18.003333333333334</v>
      </c>
      <c r="AW20" s="36">
        <v>9.9533333333333331</v>
      </c>
      <c r="AX20" s="37">
        <v>1.202453004128422</v>
      </c>
      <c r="AY20" s="37">
        <v>0.83163333333333334</v>
      </c>
      <c r="AZ20" s="38">
        <v>54887.151854290598</v>
      </c>
      <c r="BA20" s="39">
        <v>-26608.463853052286</v>
      </c>
      <c r="BB20" s="35">
        <v>12553.434826403927</v>
      </c>
      <c r="BC20" s="35">
        <v>630.64152388459468</v>
      </c>
      <c r="BD20" s="35">
        <v>70.519315291922027</v>
      </c>
      <c r="BE20" s="35">
        <v>3498.6611231681254</v>
      </c>
      <c r="BF20" s="35">
        <v>656.7266159031642</v>
      </c>
      <c r="BG20" s="35">
        <v>2658.6572416003455</v>
      </c>
      <c r="BH20" s="35">
        <v>4663.6001123865572</v>
      </c>
      <c r="BI20" s="35">
        <v>302.06212615871056</v>
      </c>
      <c r="BJ20" s="35">
        <v>72.566768010506792</v>
      </c>
      <c r="BK20" s="35">
        <v>14454.510979086894</v>
      </c>
      <c r="BL20" s="35">
        <v>1111.7398421611292</v>
      </c>
      <c r="BM20" s="35">
        <v>1281.5213749093077</v>
      </c>
      <c r="BN20" s="35">
        <v>4169.6707830871219</v>
      </c>
      <c r="BO20" s="35">
        <v>3.010611567512723</v>
      </c>
      <c r="BP20" s="35">
        <v>539.45164824844221</v>
      </c>
      <c r="BQ20" s="35">
        <v>724.26913894957545</v>
      </c>
      <c r="BR20" s="35">
        <v>2.7348686894633851E-8</v>
      </c>
      <c r="BS20" s="35">
        <v>4808.8039726290208</v>
      </c>
      <c r="BT20" s="35">
        <v>781.7231749568673</v>
      </c>
      <c r="BU20" s="35">
        <v>471.62653544370619</v>
      </c>
      <c r="BV20" s="35">
        <v>542.76870151639196</v>
      </c>
      <c r="BW20" s="35">
        <v>19.92403812971218</v>
      </c>
      <c r="BX20" s="35">
        <v>-1901.0761526829669</v>
      </c>
      <c r="BY20" s="35">
        <f t="shared" si="0"/>
        <v>-1901.0761526829669</v>
      </c>
      <c r="BZ20" s="35">
        <v>0</v>
      </c>
      <c r="CA20" s="35">
        <v>736.40419999999995</v>
      </c>
      <c r="CB20" s="28">
        <v>132916.32317648421</v>
      </c>
      <c r="CC20" s="72"/>
      <c r="CD20" s="72"/>
    </row>
    <row r="21" spans="1:82" ht="15.6" x14ac:dyDescent="0.3">
      <c r="A21" s="17">
        <f t="shared" si="1"/>
        <v>1984</v>
      </c>
      <c r="B21" s="18">
        <f t="shared" si="2"/>
        <v>2</v>
      </c>
      <c r="C21" s="40">
        <v>129600</v>
      </c>
      <c r="D21" s="40">
        <v>16874</v>
      </c>
      <c r="E21" s="28">
        <v>112726</v>
      </c>
      <c r="F21" s="40">
        <v>82149</v>
      </c>
      <c r="G21" s="40">
        <v>18990</v>
      </c>
      <c r="H21" s="40">
        <v>20019</v>
      </c>
      <c r="I21" s="40">
        <v>19859</v>
      </c>
      <c r="J21" s="40">
        <v>160</v>
      </c>
      <c r="K21" s="40">
        <v>19134</v>
      </c>
      <c r="L21" s="40">
        <v>10692</v>
      </c>
      <c r="M21" s="28">
        <v>7332.4753463140833</v>
      </c>
      <c r="N21" s="28">
        <v>1013.397065249536</v>
      </c>
      <c r="O21" s="28">
        <v>734.44838829180571</v>
      </c>
      <c r="P21" s="28">
        <v>5584.6298927727403</v>
      </c>
      <c r="Q21" s="28">
        <v>41175</v>
      </c>
      <c r="R21" s="28">
        <v>1379090.6204626926</v>
      </c>
      <c r="S21" s="46">
        <v>0.31770833333333331</v>
      </c>
      <c r="T21" s="46">
        <v>0.31727714275280283</v>
      </c>
      <c r="U21" s="46">
        <v>0.29910479199578727</v>
      </c>
      <c r="V21" s="46">
        <v>0.41356563774611005</v>
      </c>
      <c r="W21" s="46">
        <v>0.47256193164001253</v>
      </c>
      <c r="X21" s="46">
        <v>0.77113729891507665</v>
      </c>
      <c r="Y21" s="29">
        <v>0.5736046339120997</v>
      </c>
      <c r="Z21" s="28">
        <v>1898.6074467350181</v>
      </c>
      <c r="AA21" s="30">
        <v>38221.364999999998</v>
      </c>
      <c r="AB21" s="28">
        <v>14623.274012202251</v>
      </c>
      <c r="AC21" s="28">
        <v>28408.539000000001</v>
      </c>
      <c r="AD21" s="31">
        <v>20.638999999999999</v>
      </c>
      <c r="AE21" s="28">
        <v>11974.070012202252</v>
      </c>
      <c r="AF21" s="32">
        <v>11545.578264842152</v>
      </c>
      <c r="AG21" s="33">
        <v>0.96421502906501777</v>
      </c>
      <c r="AH21" s="32">
        <v>8929.5739308132634</v>
      </c>
      <c r="AI21" s="32">
        <v>8578.1620527472533</v>
      </c>
      <c r="AJ21" s="32">
        <v>1901.4412466774049</v>
      </c>
      <c r="AK21" s="32">
        <v>1942.2227961748645</v>
      </c>
      <c r="AL21" s="31">
        <v>18.116353408883654</v>
      </c>
      <c r="AM21" s="28">
        <v>5495954.7285580179</v>
      </c>
      <c r="AN21" s="40">
        <v>19202.8</v>
      </c>
      <c r="AO21" s="40">
        <v>10924</v>
      </c>
      <c r="AP21" s="28">
        <v>101802</v>
      </c>
      <c r="AQ21" s="29">
        <v>0.32640129428022513</v>
      </c>
      <c r="AR21" s="28">
        <v>6429.4232022285205</v>
      </c>
      <c r="AS21" s="34">
        <v>0.43043000000000009</v>
      </c>
      <c r="AT21" s="35">
        <v>66466.546133986034</v>
      </c>
      <c r="AU21" s="35">
        <v>352936.83612320811</v>
      </c>
      <c r="AV21" s="36">
        <v>15.344666666666667</v>
      </c>
      <c r="AW21" s="36">
        <v>11.303333333333335</v>
      </c>
      <c r="AX21" s="37">
        <v>1.2115827309074754</v>
      </c>
      <c r="AY21" s="37">
        <v>0.82536666666666669</v>
      </c>
      <c r="AZ21" s="38">
        <v>58659.623573026714</v>
      </c>
      <c r="BA21" s="39">
        <v>-26506.845586182171</v>
      </c>
      <c r="BB21" s="35">
        <v>12900.730918368079</v>
      </c>
      <c r="BC21" s="35">
        <v>667.59453219710554</v>
      </c>
      <c r="BD21" s="35">
        <v>76.392086477674724</v>
      </c>
      <c r="BE21" s="35">
        <v>3642.3868123191323</v>
      </c>
      <c r="BF21" s="35">
        <v>620.42322319461869</v>
      </c>
      <c r="BG21" s="35">
        <v>2760.8699105112119</v>
      </c>
      <c r="BH21" s="35">
        <v>4731.5029994111655</v>
      </c>
      <c r="BI21" s="35">
        <v>319.50075671103804</v>
      </c>
      <c r="BJ21" s="35">
        <v>82.060597546130367</v>
      </c>
      <c r="BK21" s="35">
        <v>14980.274778887615</v>
      </c>
      <c r="BL21" s="35">
        <v>1151.063589090782</v>
      </c>
      <c r="BM21" s="35">
        <v>1364.6840426800643</v>
      </c>
      <c r="BN21" s="35">
        <v>4258.8517342503956</v>
      </c>
      <c r="BO21" s="35">
        <v>3.0868764216200604</v>
      </c>
      <c r="BP21" s="35">
        <v>568.34202602769153</v>
      </c>
      <c r="BQ21" s="35">
        <v>798.48927693921473</v>
      </c>
      <c r="BR21" s="35">
        <v>2.2751774206717575E-8</v>
      </c>
      <c r="BS21" s="35">
        <v>4944.6298397094706</v>
      </c>
      <c r="BT21" s="35">
        <v>801.33931844986648</v>
      </c>
      <c r="BU21" s="35">
        <v>505.04619955635104</v>
      </c>
      <c r="BV21" s="35">
        <v>562.08859575253314</v>
      </c>
      <c r="BW21" s="35">
        <v>22.652197301144884</v>
      </c>
      <c r="BX21" s="35">
        <v>-2079.5438605195368</v>
      </c>
      <c r="BY21" s="35">
        <f t="shared" si="0"/>
        <v>-2079.5438605195368</v>
      </c>
      <c r="BZ21" s="35">
        <v>0</v>
      </c>
      <c r="CA21" s="35">
        <v>774.27729999999997</v>
      </c>
      <c r="CB21" s="28">
        <v>134809.75190862551</v>
      </c>
      <c r="CC21" s="72"/>
      <c r="CD21" s="72"/>
    </row>
    <row r="22" spans="1:82" ht="15.6" x14ac:dyDescent="0.3">
      <c r="A22" s="17">
        <f t="shared" si="1"/>
        <v>1984</v>
      </c>
      <c r="B22" s="18">
        <f t="shared" si="2"/>
        <v>3</v>
      </c>
      <c r="C22" s="40">
        <v>130730</v>
      </c>
      <c r="D22" s="40">
        <v>17066</v>
      </c>
      <c r="E22" s="28">
        <v>113664</v>
      </c>
      <c r="F22" s="40">
        <v>82822</v>
      </c>
      <c r="G22" s="40">
        <v>19193</v>
      </c>
      <c r="H22" s="40">
        <v>20939</v>
      </c>
      <c r="I22" s="40">
        <v>19988</v>
      </c>
      <c r="J22" s="40">
        <v>951</v>
      </c>
      <c r="K22" s="40">
        <v>19230</v>
      </c>
      <c r="L22" s="40">
        <v>11454</v>
      </c>
      <c r="M22" s="28">
        <v>8118.5204916083285</v>
      </c>
      <c r="N22" s="28">
        <v>1035.9649918535499</v>
      </c>
      <c r="O22" s="28">
        <v>659.67489777186142</v>
      </c>
      <c r="P22" s="28">
        <v>6422.8806019829171</v>
      </c>
      <c r="Q22" s="28">
        <v>41084</v>
      </c>
      <c r="R22" s="28">
        <v>1385088.3191908337</v>
      </c>
      <c r="S22" s="46">
        <v>0.31426604451923812</v>
      </c>
      <c r="T22" s="46">
        <v>0.33194078867933641</v>
      </c>
      <c r="U22" s="46">
        <v>0.33694576147553795</v>
      </c>
      <c r="V22" s="46">
        <v>0.42310386231739044</v>
      </c>
      <c r="W22" s="46">
        <v>0.47046281851274052</v>
      </c>
      <c r="X22" s="46">
        <v>0.70062860136196958</v>
      </c>
      <c r="Y22" s="29">
        <v>0.48474508993286231</v>
      </c>
      <c r="Z22" s="28">
        <v>1910.6288843627663</v>
      </c>
      <c r="AA22" s="30">
        <v>38265.150999999998</v>
      </c>
      <c r="AB22" s="28">
        <v>14663.181967142682</v>
      </c>
      <c r="AC22" s="28">
        <v>28496.241000000002</v>
      </c>
      <c r="AD22" s="31">
        <v>21.391999999999999</v>
      </c>
      <c r="AE22" s="28">
        <v>11946.952967142683</v>
      </c>
      <c r="AF22" s="32">
        <v>11518.0612288016</v>
      </c>
      <c r="AG22" s="33">
        <v>0.96410032419809055</v>
      </c>
      <c r="AH22" s="32">
        <v>8886.4213294645233</v>
      </c>
      <c r="AI22" s="32">
        <v>8535.0665659863971</v>
      </c>
      <c r="AJ22" s="32">
        <v>1911.7717018727335</v>
      </c>
      <c r="AK22" s="32">
        <v>1952.5420163934439</v>
      </c>
      <c r="AL22" s="31">
        <v>18.524144391623434</v>
      </c>
      <c r="AM22" s="28">
        <v>5415581.5248179724</v>
      </c>
      <c r="AN22" s="40">
        <v>18776</v>
      </c>
      <c r="AO22" s="40">
        <v>11112</v>
      </c>
      <c r="AP22" s="28">
        <v>102552</v>
      </c>
      <c r="AQ22" s="29">
        <v>0.32150679663595783</v>
      </c>
      <c r="AR22" s="28">
        <v>6448.8637889953425</v>
      </c>
      <c r="AS22" s="34">
        <v>0.43066000000000004</v>
      </c>
      <c r="AT22" s="35">
        <v>68899.422400419237</v>
      </c>
      <c r="AU22" s="35">
        <v>366855.98069363768</v>
      </c>
      <c r="AV22" s="36">
        <v>13.503</v>
      </c>
      <c r="AW22" s="36">
        <v>11.806666666666667</v>
      </c>
      <c r="AX22" s="37">
        <v>1.3025921583952065</v>
      </c>
      <c r="AY22" s="37">
        <v>0.76770000000000005</v>
      </c>
      <c r="AZ22" s="38">
        <v>62740.948786797017</v>
      </c>
      <c r="BA22" s="39">
        <v>-25278.96376866004</v>
      </c>
      <c r="BB22" s="35">
        <v>13306.156710798632</v>
      </c>
      <c r="BC22" s="35">
        <v>703.56507028349631</v>
      </c>
      <c r="BD22" s="35">
        <v>83.127210950250429</v>
      </c>
      <c r="BE22" s="35">
        <v>3766.955779366036</v>
      </c>
      <c r="BF22" s="35">
        <v>622.98678580591798</v>
      </c>
      <c r="BG22" s="35">
        <v>2867.8560428701935</v>
      </c>
      <c r="BH22" s="35">
        <v>4827.544386172809</v>
      </c>
      <c r="BI22" s="35">
        <v>334.59534910406961</v>
      </c>
      <c r="BJ22" s="35">
        <v>99.526086245858806</v>
      </c>
      <c r="BK22" s="35">
        <v>15607.597944773142</v>
      </c>
      <c r="BL22" s="35">
        <v>1230.6618734648268</v>
      </c>
      <c r="BM22" s="35">
        <v>1482.5813338853789</v>
      </c>
      <c r="BN22" s="35">
        <v>4337.8404755816373</v>
      </c>
      <c r="BO22" s="35">
        <v>3.2881324270536698</v>
      </c>
      <c r="BP22" s="35">
        <v>588.19518888962477</v>
      </c>
      <c r="BQ22" s="35">
        <v>817.11006899481993</v>
      </c>
      <c r="BR22" s="35">
        <v>-2.2984563439581434E-9</v>
      </c>
      <c r="BS22" s="35">
        <v>5100.127933540226</v>
      </c>
      <c r="BT22" s="35">
        <v>818.55807174649965</v>
      </c>
      <c r="BU22" s="35">
        <v>533.45983205632251</v>
      </c>
      <c r="BV22" s="35">
        <v>670.4099471180707</v>
      </c>
      <c r="BW22" s="35">
        <v>25.364079585716354</v>
      </c>
      <c r="BX22" s="35">
        <v>-2301.4412339745109</v>
      </c>
      <c r="BY22" s="35">
        <f t="shared" si="0"/>
        <v>-2301.4412339745109</v>
      </c>
      <c r="BZ22" s="35">
        <v>0</v>
      </c>
      <c r="CA22" s="35">
        <v>826.84709999999995</v>
      </c>
      <c r="CB22" s="28">
        <v>136887.40616661828</v>
      </c>
      <c r="CC22" s="72"/>
      <c r="CD22" s="72"/>
    </row>
    <row r="23" spans="1:82" ht="15.6" x14ac:dyDescent="0.3">
      <c r="A23" s="17">
        <f t="shared" si="1"/>
        <v>1984</v>
      </c>
      <c r="B23" s="18">
        <f t="shared" si="2"/>
        <v>4</v>
      </c>
      <c r="C23" s="40">
        <v>130896</v>
      </c>
      <c r="D23" s="40">
        <v>17096.199999999997</v>
      </c>
      <c r="E23" s="28">
        <v>113799.8</v>
      </c>
      <c r="F23" s="40">
        <v>82994</v>
      </c>
      <c r="G23" s="40">
        <v>19161</v>
      </c>
      <c r="H23" s="40">
        <v>21676</v>
      </c>
      <c r="I23" s="40">
        <v>20151</v>
      </c>
      <c r="J23" s="40">
        <v>1525</v>
      </c>
      <c r="K23" s="40">
        <v>17977</v>
      </c>
      <c r="L23" s="40">
        <v>10912</v>
      </c>
      <c r="M23" s="28">
        <v>7598.8310054875856</v>
      </c>
      <c r="N23" s="28">
        <v>1234.4511324759576</v>
      </c>
      <c r="O23" s="28">
        <v>782.15926491134962</v>
      </c>
      <c r="P23" s="28">
        <v>5582.2206081002769</v>
      </c>
      <c r="Q23" s="28">
        <v>44695</v>
      </c>
      <c r="R23" s="28">
        <v>1391188.1737576851</v>
      </c>
      <c r="S23" s="46">
        <v>0.34145428431732061</v>
      </c>
      <c r="T23" s="46">
        <v>0.34227775501843505</v>
      </c>
      <c r="U23" s="46">
        <v>0.32200824591618393</v>
      </c>
      <c r="V23" s="46">
        <v>0.41878814947149023</v>
      </c>
      <c r="W23" s="46">
        <v>0.47677588029148354</v>
      </c>
      <c r="X23" s="46">
        <v>0.80416055718475077</v>
      </c>
      <c r="Y23" s="29">
        <v>0.53011650191711834</v>
      </c>
      <c r="Z23" s="28">
        <v>1922.8093909048944</v>
      </c>
      <c r="AA23" s="30">
        <v>38313.442999999999</v>
      </c>
      <c r="AB23" s="28">
        <v>14673.678450943276</v>
      </c>
      <c r="AC23" s="28">
        <v>28587.539000000001</v>
      </c>
      <c r="AD23" s="31">
        <v>30.513999999999999</v>
      </c>
      <c r="AE23" s="28">
        <v>11848.463450943276</v>
      </c>
      <c r="AF23" s="32">
        <v>11421.683665667037</v>
      </c>
      <c r="AG23" s="33">
        <v>0.96398015767671019</v>
      </c>
      <c r="AH23" s="32">
        <v>8818.3744060948593</v>
      </c>
      <c r="AI23" s="32">
        <v>8466.7134271062296</v>
      </c>
      <c r="AJ23" s="32">
        <v>1923.1232382198939</v>
      </c>
      <c r="AK23" s="32">
        <v>1963.8909327868862</v>
      </c>
      <c r="AL23" s="31">
        <v>19.253624845639063</v>
      </c>
      <c r="AM23" s="28">
        <v>5362585.3856716268</v>
      </c>
      <c r="AN23" s="40">
        <v>20627</v>
      </c>
      <c r="AO23" s="40">
        <v>11242.2</v>
      </c>
      <c r="AP23" s="28">
        <v>102557.6</v>
      </c>
      <c r="AQ23" s="29">
        <v>0.3492325358659733</v>
      </c>
      <c r="AR23" s="28">
        <v>6451.7131212266613</v>
      </c>
      <c r="AS23" s="34">
        <v>0.43066000000000004</v>
      </c>
      <c r="AT23" s="35">
        <v>71034.488954388886</v>
      </c>
      <c r="AU23" s="35">
        <v>379068.00539837626</v>
      </c>
      <c r="AV23" s="36">
        <v>12.740333333333332</v>
      </c>
      <c r="AW23" s="36">
        <v>9.7100000000000009</v>
      </c>
      <c r="AX23" s="37">
        <v>1.3671162960262488</v>
      </c>
      <c r="AY23" s="37">
        <v>0.7314666666666666</v>
      </c>
      <c r="AZ23" s="38">
        <v>67330.20616747356</v>
      </c>
      <c r="BA23" s="39">
        <v>-25054.21915702584</v>
      </c>
      <c r="BB23" s="35">
        <v>13769.712203695579</v>
      </c>
      <c r="BC23" s="35">
        <v>738.55313814376655</v>
      </c>
      <c r="BD23" s="35">
        <v>90.724688709649101</v>
      </c>
      <c r="BE23" s="35">
        <v>3872.3680243088338</v>
      </c>
      <c r="BF23" s="35">
        <v>664.41730373706127</v>
      </c>
      <c r="BG23" s="35">
        <v>2979.6156386772891</v>
      </c>
      <c r="BH23" s="35">
        <v>4951.724272671484</v>
      </c>
      <c r="BI23" s="35">
        <v>347.345903337805</v>
      </c>
      <c r="BJ23" s="35">
        <v>124.96323410969208</v>
      </c>
      <c r="BK23" s="35">
        <v>16336.480476743469</v>
      </c>
      <c r="BL23" s="35">
        <v>1350.5346952832631</v>
      </c>
      <c r="BM23" s="35">
        <v>1635.21324852525</v>
      </c>
      <c r="BN23" s="35">
        <v>4406.6370070808453</v>
      </c>
      <c r="BO23" s="35">
        <v>3.6143795838135482</v>
      </c>
      <c r="BP23" s="35">
        <v>599.01113683424182</v>
      </c>
      <c r="BQ23" s="35">
        <v>780.13151511639069</v>
      </c>
      <c r="BR23" s="35">
        <v>-4.7802004757393278E-8</v>
      </c>
      <c r="BS23" s="35">
        <v>5275.2982541212859</v>
      </c>
      <c r="BT23" s="35">
        <v>833.3794348467668</v>
      </c>
      <c r="BU23" s="35">
        <v>556.86743294362066</v>
      </c>
      <c r="BV23" s="35">
        <v>867.73275561300466</v>
      </c>
      <c r="BW23" s="35">
        <v>28.059684983426592</v>
      </c>
      <c r="BX23" s="35">
        <v>-2566.7682730478896</v>
      </c>
      <c r="BY23" s="35">
        <f t="shared" si="0"/>
        <v>-2566.7682730478896</v>
      </c>
      <c r="BZ23" s="35">
        <v>0</v>
      </c>
      <c r="CA23" s="35">
        <v>894.11350000000004</v>
      </c>
      <c r="CB23" s="28">
        <v>139343.64811911405</v>
      </c>
      <c r="CC23" s="72"/>
      <c r="CD23" s="72"/>
    </row>
    <row r="24" spans="1:82" ht="15.6" x14ac:dyDescent="0.3">
      <c r="A24" s="17">
        <f t="shared" si="1"/>
        <v>1985</v>
      </c>
      <c r="B24" s="18">
        <f t="shared" si="2"/>
        <v>1</v>
      </c>
      <c r="C24" s="40">
        <v>132355</v>
      </c>
      <c r="D24" s="40">
        <v>17364</v>
      </c>
      <c r="E24" s="28">
        <v>114991</v>
      </c>
      <c r="F24" s="40">
        <v>84089</v>
      </c>
      <c r="G24" s="40">
        <v>19453</v>
      </c>
      <c r="H24" s="40">
        <v>21629</v>
      </c>
      <c r="I24" s="40">
        <v>20804</v>
      </c>
      <c r="J24" s="40">
        <v>825</v>
      </c>
      <c r="K24" s="40">
        <v>18669</v>
      </c>
      <c r="L24" s="40">
        <v>11485</v>
      </c>
      <c r="M24" s="28">
        <v>8231.9316394481903</v>
      </c>
      <c r="N24" s="28">
        <v>1234.8535630433614</v>
      </c>
      <c r="O24" s="28">
        <v>752.96416648799254</v>
      </c>
      <c r="P24" s="28">
        <v>6244.1139099168367</v>
      </c>
      <c r="Q24" s="28">
        <v>43606</v>
      </c>
      <c r="R24" s="28">
        <v>1397879.1478347133</v>
      </c>
      <c r="S24" s="46">
        <v>0.32946243058441316</v>
      </c>
      <c r="T24" s="46">
        <v>0.30755509043989104</v>
      </c>
      <c r="U24" s="46">
        <v>0.36894052331259958</v>
      </c>
      <c r="V24" s="46">
        <v>0.41333397423572388</v>
      </c>
      <c r="W24" s="46">
        <v>0.48920670630456908</v>
      </c>
      <c r="X24" s="46">
        <v>0.81506312581628215</v>
      </c>
      <c r="Y24" s="29">
        <v>0.50248568056080933</v>
      </c>
      <c r="Z24" s="28">
        <v>1934.6535058084153</v>
      </c>
      <c r="AA24" s="30">
        <v>38352.991000000002</v>
      </c>
      <c r="AB24" s="28">
        <v>14671.670469083951</v>
      </c>
      <c r="AC24" s="28">
        <v>28672.545999999998</v>
      </c>
      <c r="AD24" s="31">
        <v>26.332000000000001</v>
      </c>
      <c r="AE24" s="28">
        <v>11843.06046908395</v>
      </c>
      <c r="AF24" s="32">
        <v>11415.03605647766</v>
      </c>
      <c r="AG24" s="33">
        <v>0.96385863149786</v>
      </c>
      <c r="AH24" s="32">
        <v>8853.2208342653103</v>
      </c>
      <c r="AI24" s="32">
        <v>8499.574337205655</v>
      </c>
      <c r="AJ24" s="32">
        <v>1951.9226585783317</v>
      </c>
      <c r="AK24" s="32">
        <v>1993.0495284153014</v>
      </c>
      <c r="AL24" s="31">
        <v>19.279399751789878</v>
      </c>
      <c r="AM24" s="28">
        <v>5407085.087888428</v>
      </c>
      <c r="AN24" s="40">
        <v>19941</v>
      </c>
      <c r="AO24" s="40">
        <v>11141</v>
      </c>
      <c r="AP24" s="28">
        <v>103850</v>
      </c>
      <c r="AQ24" s="29">
        <v>0.33276684211394725</v>
      </c>
      <c r="AR24" s="28">
        <v>6362.1246885745277</v>
      </c>
      <c r="AS24" s="34">
        <v>0.46283999999999997</v>
      </c>
      <c r="AT24" s="35">
        <v>72349.433377112669</v>
      </c>
      <c r="AU24" s="35">
        <v>392421.99424535187</v>
      </c>
      <c r="AV24" s="36">
        <v>12.207333333333333</v>
      </c>
      <c r="AW24" s="36">
        <v>8.9</v>
      </c>
      <c r="AX24" s="37">
        <v>1.4618458239937626</v>
      </c>
      <c r="AY24" s="37">
        <v>0.68406666666666671</v>
      </c>
      <c r="AZ24" s="38">
        <v>70914.440033849169</v>
      </c>
      <c r="BA24" s="39">
        <v>-25400.901229260202</v>
      </c>
      <c r="BB24" s="35">
        <v>14291.397397058929</v>
      </c>
      <c r="BC24" s="35">
        <v>772.55873577791658</v>
      </c>
      <c r="BD24" s="35">
        <v>99.184519755870781</v>
      </c>
      <c r="BE24" s="35">
        <v>3958.6235471475275</v>
      </c>
      <c r="BF24" s="35">
        <v>744.71477698804892</v>
      </c>
      <c r="BG24" s="35">
        <v>3096.1486979325</v>
      </c>
      <c r="BH24" s="35">
        <v>5104.0426589071922</v>
      </c>
      <c r="BI24" s="35">
        <v>357.75241941224442</v>
      </c>
      <c r="BJ24" s="35">
        <v>158.37204113763025</v>
      </c>
      <c r="BK24" s="35">
        <v>17166.9223747986</v>
      </c>
      <c r="BL24" s="35">
        <v>1510.6820545460914</v>
      </c>
      <c r="BM24" s="35">
        <v>1822.5797865996792</v>
      </c>
      <c r="BN24" s="35">
        <v>4465.2413287480204</v>
      </c>
      <c r="BO24" s="35">
        <v>4.0656178918996968</v>
      </c>
      <c r="BP24" s="35">
        <v>600.78986986154302</v>
      </c>
      <c r="BQ24" s="35">
        <v>687.5536153039277</v>
      </c>
      <c r="BR24" s="35">
        <v>-1.1375887103358786E-7</v>
      </c>
      <c r="BS24" s="35">
        <v>5470.1408014526478</v>
      </c>
      <c r="BT24" s="35">
        <v>845.80340775066793</v>
      </c>
      <c r="BU24" s="35">
        <v>575.26900221824508</v>
      </c>
      <c r="BV24" s="35">
        <v>1154.057021237335</v>
      </c>
      <c r="BW24" s="35">
        <v>30.739013494275589</v>
      </c>
      <c r="BX24" s="35">
        <v>-2875.5249777396721</v>
      </c>
      <c r="BY24" s="35">
        <f t="shared" si="0"/>
        <v>-2875.5249777396721</v>
      </c>
      <c r="BZ24" s="35">
        <v>0</v>
      </c>
      <c r="CA24" s="35">
        <v>1045.6389999999999</v>
      </c>
      <c r="CB24" s="28">
        <v>142278.7301216191</v>
      </c>
      <c r="CC24" s="72"/>
      <c r="CD24" s="72"/>
    </row>
    <row r="25" spans="1:82" ht="15.6" x14ac:dyDescent="0.3">
      <c r="A25" s="17">
        <f t="shared" si="1"/>
        <v>1985</v>
      </c>
      <c r="B25" s="18">
        <f t="shared" si="2"/>
        <v>2</v>
      </c>
      <c r="C25" s="40">
        <v>132231</v>
      </c>
      <c r="D25" s="40">
        <v>17318</v>
      </c>
      <c r="E25" s="28">
        <v>114913</v>
      </c>
      <c r="F25" s="40">
        <v>84008.3</v>
      </c>
      <c r="G25" s="40">
        <v>19373.7</v>
      </c>
      <c r="H25" s="40">
        <v>22189</v>
      </c>
      <c r="I25" s="40">
        <v>20825</v>
      </c>
      <c r="J25" s="40">
        <v>1364</v>
      </c>
      <c r="K25" s="40">
        <v>18377</v>
      </c>
      <c r="L25" s="40">
        <v>11717</v>
      </c>
      <c r="M25" s="28">
        <v>8297.1514954219238</v>
      </c>
      <c r="N25" s="28">
        <v>1184.7394231200194</v>
      </c>
      <c r="O25" s="28">
        <v>806.33253782266331</v>
      </c>
      <c r="P25" s="28">
        <v>6306.0795344792414</v>
      </c>
      <c r="Q25" s="28">
        <v>45502</v>
      </c>
      <c r="R25" s="28">
        <v>1404523.2447601238</v>
      </c>
      <c r="S25" s="46">
        <v>0.34410992883665709</v>
      </c>
      <c r="T25" s="46">
        <v>0.3406925268098509</v>
      </c>
      <c r="U25" s="46">
        <v>0.32502825996066831</v>
      </c>
      <c r="V25" s="46">
        <v>0.45234093637454981</v>
      </c>
      <c r="W25" s="46">
        <v>0.51950808075311528</v>
      </c>
      <c r="X25" s="46">
        <v>0.82111461978322098</v>
      </c>
      <c r="Y25" s="29">
        <v>0.53724752227186257</v>
      </c>
      <c r="Z25" s="28">
        <v>1947.3477267133783</v>
      </c>
      <c r="AA25" s="30">
        <v>38428.802000000003</v>
      </c>
      <c r="AB25" s="28">
        <v>14699.622299672394</v>
      </c>
      <c r="AC25" s="28">
        <v>28786.25</v>
      </c>
      <c r="AD25" s="31">
        <v>32.012</v>
      </c>
      <c r="AE25" s="28">
        <v>11802.308299672393</v>
      </c>
      <c r="AF25" s="32">
        <v>11373.412644582351</v>
      </c>
      <c r="AG25" s="33">
        <v>0.96366001936231849</v>
      </c>
      <c r="AH25" s="32">
        <v>8821.7547285094679</v>
      </c>
      <c r="AI25" s="32">
        <v>8465.5456228152834</v>
      </c>
      <c r="AJ25" s="32">
        <v>1965.7711858638734</v>
      </c>
      <c r="AK25" s="32">
        <v>2006.7762300546451</v>
      </c>
      <c r="AL25" s="31">
        <v>19.710125477608845</v>
      </c>
      <c r="AM25" s="28">
        <v>5319781.8812273042</v>
      </c>
      <c r="AN25" s="40">
        <v>20730</v>
      </c>
      <c r="AO25" s="40">
        <v>11289</v>
      </c>
      <c r="AP25" s="28">
        <v>103624</v>
      </c>
      <c r="AQ25" s="29">
        <v>0.34795191083329197</v>
      </c>
      <c r="AR25" s="28">
        <v>6362.1301158740152</v>
      </c>
      <c r="AS25" s="34">
        <v>0.46557999999999999</v>
      </c>
      <c r="AT25" s="35">
        <v>73884.298818271098</v>
      </c>
      <c r="AU25" s="35">
        <v>406282.87533913681</v>
      </c>
      <c r="AV25" s="36">
        <v>13.212333333333333</v>
      </c>
      <c r="AW25" s="36">
        <v>8.1333333333333329</v>
      </c>
      <c r="AX25" s="37">
        <v>1.3774104683195594</v>
      </c>
      <c r="AY25" s="37">
        <v>0.72599999999999998</v>
      </c>
      <c r="AZ25" s="38">
        <v>74291.830159371559</v>
      </c>
      <c r="BA25" s="39">
        <v>-24916.969044567777</v>
      </c>
      <c r="BB25" s="35">
        <v>14827.211581248797</v>
      </c>
      <c r="BC25" s="35">
        <v>803.69544416021654</v>
      </c>
      <c r="BD25" s="35">
        <v>105.21770108963452</v>
      </c>
      <c r="BE25" s="35">
        <v>4119.6462005055037</v>
      </c>
      <c r="BF25" s="35">
        <v>804.80276296741772</v>
      </c>
      <c r="BG25" s="35">
        <v>3178.1128844822883</v>
      </c>
      <c r="BH25" s="35">
        <v>5259.2137569791466</v>
      </c>
      <c r="BI25" s="35">
        <v>370.20029654660766</v>
      </c>
      <c r="BJ25" s="35">
        <v>186.32253451798346</v>
      </c>
      <c r="BK25" s="35">
        <v>17944.259517074472</v>
      </c>
      <c r="BL25" s="35">
        <v>1639.068176432786</v>
      </c>
      <c r="BM25" s="35">
        <v>1975.8944871895792</v>
      </c>
      <c r="BN25" s="35">
        <v>4542.8865259156819</v>
      </c>
      <c r="BO25" s="35">
        <v>4.4198660583742777</v>
      </c>
      <c r="BP25" s="35">
        <v>597.9854151278463</v>
      </c>
      <c r="BQ25" s="35">
        <v>709.7010092573712</v>
      </c>
      <c r="BR25" s="35">
        <v>-9.4638069130630588E-8</v>
      </c>
      <c r="BS25" s="35">
        <v>5657.5504998041342</v>
      </c>
      <c r="BT25" s="35">
        <v>861.75163381196137</v>
      </c>
      <c r="BU25" s="35">
        <v>594.52202904079684</v>
      </c>
      <c r="BV25" s="35">
        <v>1327.9639189921329</v>
      </c>
      <c r="BW25" s="35">
        <v>32.515139500904951</v>
      </c>
      <c r="BX25" s="35">
        <v>-3117.0479358256748</v>
      </c>
      <c r="BY25" s="35">
        <f t="shared" si="0"/>
        <v>-3117.0479358256748</v>
      </c>
      <c r="BZ25" s="35">
        <v>0</v>
      </c>
      <c r="CA25" s="35">
        <v>1114.4739999999999</v>
      </c>
      <c r="CB25" s="28">
        <v>145141.44913831828</v>
      </c>
      <c r="CC25" s="72"/>
      <c r="CD25" s="72"/>
    </row>
    <row r="26" spans="1:82" ht="15.6" x14ac:dyDescent="0.3">
      <c r="A26" s="17">
        <f t="shared" si="1"/>
        <v>1985</v>
      </c>
      <c r="B26" s="18">
        <f t="shared" si="2"/>
        <v>3</v>
      </c>
      <c r="C26" s="40">
        <v>133602</v>
      </c>
      <c r="D26" s="40">
        <v>17728</v>
      </c>
      <c r="E26" s="28">
        <v>115874</v>
      </c>
      <c r="F26" s="40">
        <v>84560</v>
      </c>
      <c r="G26" s="40">
        <v>20086</v>
      </c>
      <c r="H26" s="40">
        <v>21670</v>
      </c>
      <c r="I26" s="40">
        <v>21717</v>
      </c>
      <c r="J26" s="40">
        <v>-47</v>
      </c>
      <c r="K26" s="40">
        <v>19040</v>
      </c>
      <c r="L26" s="40">
        <v>11754</v>
      </c>
      <c r="M26" s="28">
        <v>8422.8479451167532</v>
      </c>
      <c r="N26" s="28">
        <v>1399.6471247166451</v>
      </c>
      <c r="O26" s="28">
        <v>842.93755061081197</v>
      </c>
      <c r="P26" s="28">
        <v>6180.2632697892968</v>
      </c>
      <c r="Q26" s="28">
        <v>45677</v>
      </c>
      <c r="R26" s="28">
        <v>1411991.94008314</v>
      </c>
      <c r="S26" s="46">
        <v>0.34188859448211856</v>
      </c>
      <c r="T26" s="46">
        <v>0.3602530747398297</v>
      </c>
      <c r="U26" s="46">
        <v>0.36348700587473864</v>
      </c>
      <c r="V26" s="46">
        <v>0.44168163190127552</v>
      </c>
      <c r="W26" s="46">
        <v>0.51423319327731087</v>
      </c>
      <c r="X26" s="46">
        <v>0.70665305427939429</v>
      </c>
      <c r="Y26" s="29">
        <v>0.49986713658128362</v>
      </c>
      <c r="Z26" s="28">
        <v>1960.3978969103559</v>
      </c>
      <c r="AA26" s="30">
        <v>38454.667000000001</v>
      </c>
      <c r="AB26" s="28">
        <v>14727.065970603682</v>
      </c>
      <c r="AC26" s="28">
        <v>28862.804</v>
      </c>
      <c r="AD26" s="31">
        <v>43.350999999999999</v>
      </c>
      <c r="AE26" s="28">
        <v>11832.754970603683</v>
      </c>
      <c r="AF26" s="32">
        <v>11403.504135080751</v>
      </c>
      <c r="AG26" s="33">
        <v>0.96372350846532984</v>
      </c>
      <c r="AH26" s="32">
        <v>8879.7722341705303</v>
      </c>
      <c r="AI26" s="32">
        <v>8524.4811468341213</v>
      </c>
      <c r="AJ26" s="32">
        <v>2002.5017947039862</v>
      </c>
      <c r="AK26" s="32">
        <v>2044.4075606557383</v>
      </c>
      <c r="AL26" s="31">
        <v>19.653004921531963</v>
      </c>
      <c r="AM26" s="28">
        <v>5374150.8386072339</v>
      </c>
      <c r="AN26" s="40">
        <v>20638</v>
      </c>
      <c r="AO26" s="40">
        <v>11196</v>
      </c>
      <c r="AP26" s="28">
        <v>104678</v>
      </c>
      <c r="AQ26" s="29">
        <v>0.34570200807149976</v>
      </c>
      <c r="AR26" s="28">
        <v>6375.8883200766668</v>
      </c>
      <c r="AS26" s="34">
        <v>0.46694999999999998</v>
      </c>
      <c r="AT26" s="35">
        <v>76097.25406626967</v>
      </c>
      <c r="AU26" s="35">
        <v>415768.16933690128</v>
      </c>
      <c r="AV26" s="36">
        <v>13.028666666666666</v>
      </c>
      <c r="AW26" s="36">
        <v>8.0133333333333336</v>
      </c>
      <c r="AX26" s="37">
        <v>1.2740476493820869</v>
      </c>
      <c r="AY26" s="37">
        <v>0.78490000000000004</v>
      </c>
      <c r="AZ26" s="38">
        <v>77169.351350617551</v>
      </c>
      <c r="BA26" s="39">
        <v>-23116.568662470414</v>
      </c>
      <c r="BB26" s="35">
        <v>15377.154756265181</v>
      </c>
      <c r="BC26" s="35">
        <v>831.96326329066687</v>
      </c>
      <c r="BD26" s="35">
        <v>108.82423271094031</v>
      </c>
      <c r="BE26" s="35">
        <v>4355.4359843827624</v>
      </c>
      <c r="BF26" s="35">
        <v>844.68126167516755</v>
      </c>
      <c r="BG26" s="35">
        <v>3225.5081983266532</v>
      </c>
      <c r="BH26" s="35">
        <v>5417.2375668873447</v>
      </c>
      <c r="BI26" s="35">
        <v>384.6895347408946</v>
      </c>
      <c r="BJ26" s="35">
        <v>208.81471425075179</v>
      </c>
      <c r="BK26" s="35">
        <v>18668.491903571077</v>
      </c>
      <c r="BL26" s="35">
        <v>1735.6930609433473</v>
      </c>
      <c r="BM26" s="35">
        <v>2095.1573502949504</v>
      </c>
      <c r="BN26" s="35">
        <v>4639.5725985838299</v>
      </c>
      <c r="BO26" s="35">
        <v>4.67712408323729</v>
      </c>
      <c r="BP26" s="35">
        <v>590.59777263315152</v>
      </c>
      <c r="BQ26" s="35">
        <v>846.57369697672152</v>
      </c>
      <c r="BR26" s="35">
        <v>9.5604009514786504E-9</v>
      </c>
      <c r="BS26" s="35">
        <v>5837.5273491757434</v>
      </c>
      <c r="BT26" s="35">
        <v>881.22411303064655</v>
      </c>
      <c r="BU26" s="35">
        <v>614.62651341127594</v>
      </c>
      <c r="BV26" s="35">
        <v>1389.4534488773993</v>
      </c>
      <c r="BW26" s="35">
        <v>33.388063003314677</v>
      </c>
      <c r="BX26" s="35">
        <v>-3291.3371473058978</v>
      </c>
      <c r="BY26" s="35">
        <f t="shared" si="0"/>
        <v>-3291.3371473058978</v>
      </c>
      <c r="BZ26" s="35">
        <v>0</v>
      </c>
      <c r="CA26" s="35">
        <v>1170.18</v>
      </c>
      <c r="CB26" s="28">
        <v>148349.31667841002</v>
      </c>
      <c r="CC26" s="72"/>
      <c r="CD26" s="72"/>
    </row>
    <row r="27" spans="1:82" ht="15.6" x14ac:dyDescent="0.3">
      <c r="A27" s="17">
        <f t="shared" si="1"/>
        <v>1985</v>
      </c>
      <c r="B27" s="18">
        <f t="shared" si="2"/>
        <v>4</v>
      </c>
      <c r="C27" s="40">
        <v>135136</v>
      </c>
      <c r="D27" s="40">
        <v>17928</v>
      </c>
      <c r="E27" s="28">
        <v>117208</v>
      </c>
      <c r="F27" s="40">
        <v>85021</v>
      </c>
      <c r="G27" s="40">
        <v>20384</v>
      </c>
      <c r="H27" s="40">
        <v>22091</v>
      </c>
      <c r="I27" s="40">
        <v>22685</v>
      </c>
      <c r="J27" s="40">
        <v>-594</v>
      </c>
      <c r="K27" s="40">
        <v>19956</v>
      </c>
      <c r="L27" s="40">
        <v>12316</v>
      </c>
      <c r="M27" s="28">
        <v>8904.2890637592136</v>
      </c>
      <c r="N27" s="28">
        <v>1349.8973130514739</v>
      </c>
      <c r="O27" s="28">
        <v>959.06215333306591</v>
      </c>
      <c r="P27" s="28">
        <v>6595.3295973746726</v>
      </c>
      <c r="Q27" s="28">
        <v>49987</v>
      </c>
      <c r="R27" s="28">
        <v>1420352.8685956753</v>
      </c>
      <c r="S27" s="46">
        <v>0.36990143263083114</v>
      </c>
      <c r="T27" s="46">
        <v>0.37463685442420108</v>
      </c>
      <c r="U27" s="46">
        <v>0.35591640502354788</v>
      </c>
      <c r="V27" s="46">
        <v>0.45245757108221291</v>
      </c>
      <c r="W27" s="46">
        <v>0.50305672479454799</v>
      </c>
      <c r="X27" s="46">
        <v>0.7883241312114323</v>
      </c>
      <c r="Y27" s="29">
        <v>0.60656595589789652</v>
      </c>
      <c r="Z27" s="28">
        <v>1973.8027125557871</v>
      </c>
      <c r="AA27" s="30">
        <v>38499.131999999998</v>
      </c>
      <c r="AB27" s="28">
        <v>14770.643668372522</v>
      </c>
      <c r="AC27" s="28">
        <v>28953.537</v>
      </c>
      <c r="AD27" s="31">
        <v>50.531999999999996</v>
      </c>
      <c r="AE27" s="28">
        <v>11889.552668372522</v>
      </c>
      <c r="AF27" s="32">
        <v>11456.251846417144</v>
      </c>
      <c r="AG27" s="33">
        <v>0.9635561711999473</v>
      </c>
      <c r="AH27" s="32">
        <v>8917.4368192760576</v>
      </c>
      <c r="AI27" s="32">
        <v>8557.9324747252776</v>
      </c>
      <c r="AJ27" s="32">
        <v>2005.2280265807481</v>
      </c>
      <c r="AK27" s="32">
        <v>2046.8356693989078</v>
      </c>
      <c r="AL27" s="31">
        <v>19.505520982603514</v>
      </c>
      <c r="AM27" s="28">
        <v>5432241.7502978742</v>
      </c>
      <c r="AN27" s="40">
        <v>22462.74</v>
      </c>
      <c r="AO27" s="40">
        <v>11627</v>
      </c>
      <c r="AP27" s="28">
        <v>105581</v>
      </c>
      <c r="AQ27" s="29">
        <v>0.37954319118444807</v>
      </c>
      <c r="AR27" s="28">
        <v>6403.393873882992</v>
      </c>
      <c r="AS27" s="34">
        <v>0.46557999999999999</v>
      </c>
      <c r="AT27" s="35">
        <v>79299.853897224122</v>
      </c>
      <c r="AU27" s="35">
        <v>428265.68507719913</v>
      </c>
      <c r="AV27" s="36">
        <v>10.449333333333334</v>
      </c>
      <c r="AW27" s="36">
        <v>8.02</v>
      </c>
      <c r="AX27" s="37">
        <v>1.1712802092687307</v>
      </c>
      <c r="AY27" s="37">
        <v>0.85376666666666667</v>
      </c>
      <c r="AZ27" s="38">
        <v>79975.806812213923</v>
      </c>
      <c r="BA27" s="39">
        <v>-22375.106260123743</v>
      </c>
      <c r="BB27" s="35">
        <v>15941.226922108086</v>
      </c>
      <c r="BC27" s="35">
        <v>857.36219316926713</v>
      </c>
      <c r="BD27" s="35">
        <v>110.00411461978817</v>
      </c>
      <c r="BE27" s="35">
        <v>4665.9928987793037</v>
      </c>
      <c r="BF27" s="35">
        <v>864.35027311129897</v>
      </c>
      <c r="BG27" s="35">
        <v>3238.3346394655955</v>
      </c>
      <c r="BH27" s="35">
        <v>5578.114088631788</v>
      </c>
      <c r="BI27" s="35">
        <v>401.22013399510536</v>
      </c>
      <c r="BJ27" s="35">
        <v>225.84858033593522</v>
      </c>
      <c r="BK27" s="35">
        <v>19339.619534288424</v>
      </c>
      <c r="BL27" s="35">
        <v>1800.5567080777753</v>
      </c>
      <c r="BM27" s="35">
        <v>2180.3683759157921</v>
      </c>
      <c r="BN27" s="35">
        <v>4755.2995467524634</v>
      </c>
      <c r="BO27" s="35">
        <v>4.8373919664887346</v>
      </c>
      <c r="BP27" s="35">
        <v>578.6269423774587</v>
      </c>
      <c r="BQ27" s="35">
        <v>1098.1716784619784</v>
      </c>
      <c r="BR27" s="35">
        <v>1.9883653921273981E-7</v>
      </c>
      <c r="BS27" s="35">
        <v>6010.0713495674736</v>
      </c>
      <c r="BT27" s="35">
        <v>904.22084540672392</v>
      </c>
      <c r="BU27" s="35">
        <v>635.58245532968203</v>
      </c>
      <c r="BV27" s="35">
        <v>1338.5256108931335</v>
      </c>
      <c r="BW27" s="35">
        <v>33.357784001504761</v>
      </c>
      <c r="BX27" s="35">
        <v>-3398.3926121803397</v>
      </c>
      <c r="BY27" s="35">
        <f t="shared" si="0"/>
        <v>-3398.3926121803397</v>
      </c>
      <c r="BZ27" s="35">
        <v>0</v>
      </c>
      <c r="CA27" s="35">
        <v>1212.758</v>
      </c>
      <c r="CB27" s="28">
        <v>151598.59589584774</v>
      </c>
      <c r="CC27" s="72"/>
      <c r="CD27" s="72"/>
    </row>
    <row r="28" spans="1:82" ht="15.6" x14ac:dyDescent="0.3">
      <c r="A28" s="17">
        <f t="shared" si="1"/>
        <v>1986</v>
      </c>
      <c r="B28" s="18">
        <f t="shared" si="2"/>
        <v>1</v>
      </c>
      <c r="C28" s="40">
        <v>135517</v>
      </c>
      <c r="D28" s="40">
        <v>18011</v>
      </c>
      <c r="E28" s="28">
        <v>117506</v>
      </c>
      <c r="F28" s="40">
        <v>85236</v>
      </c>
      <c r="G28" s="40">
        <v>20579</v>
      </c>
      <c r="H28" s="40">
        <v>23101</v>
      </c>
      <c r="I28" s="40">
        <v>23232</v>
      </c>
      <c r="J28" s="40">
        <v>-131</v>
      </c>
      <c r="K28" s="40">
        <v>18457</v>
      </c>
      <c r="L28" s="40">
        <v>11856</v>
      </c>
      <c r="M28" s="28">
        <v>8454.0532323168263</v>
      </c>
      <c r="N28" s="28">
        <v>1450.7420098454315</v>
      </c>
      <c r="O28" s="28">
        <v>852.22589266426223</v>
      </c>
      <c r="P28" s="28">
        <v>6151.0853298071315</v>
      </c>
      <c r="Q28" s="28">
        <v>49443</v>
      </c>
      <c r="R28" s="28">
        <v>1429175.9789627842</v>
      </c>
      <c r="S28" s="46">
        <v>0.36484721474058607</v>
      </c>
      <c r="T28" s="46">
        <v>0.33834295368154299</v>
      </c>
      <c r="U28" s="46">
        <v>0.39472277564507507</v>
      </c>
      <c r="V28" s="46">
        <v>0.45200585399449034</v>
      </c>
      <c r="W28" s="46">
        <v>0.4835563742753427</v>
      </c>
      <c r="X28" s="46">
        <v>0.72064777327935226</v>
      </c>
      <c r="Y28" s="29">
        <v>0.60043220803354147</v>
      </c>
      <c r="Z28" s="28">
        <v>1988.4944217954253</v>
      </c>
      <c r="AA28" s="30">
        <v>38484.642</v>
      </c>
      <c r="AB28" s="28">
        <v>14796.31293061729</v>
      </c>
      <c r="AC28" s="28">
        <v>29000.092000000001</v>
      </c>
      <c r="AD28" s="31">
        <v>49.975999999999999</v>
      </c>
      <c r="AE28" s="28">
        <v>11939.251930617291</v>
      </c>
      <c r="AF28" s="32">
        <v>11501.598001187214</v>
      </c>
      <c r="AG28" s="33">
        <v>0.96334327041816192</v>
      </c>
      <c r="AH28" s="32">
        <v>8991.1198557066346</v>
      </c>
      <c r="AI28" s="32">
        <v>8628.5911499738395</v>
      </c>
      <c r="AJ28" s="32">
        <v>2006.9459636528384</v>
      </c>
      <c r="AK28" s="32">
        <v>2048.1363382513673</v>
      </c>
      <c r="AL28" s="31">
        <v>19.309276665053652</v>
      </c>
      <c r="AM28" s="28">
        <v>5391643.1999706617</v>
      </c>
      <c r="AN28" s="40">
        <v>22306</v>
      </c>
      <c r="AO28" s="40">
        <v>11630</v>
      </c>
      <c r="AP28" s="28">
        <v>105876</v>
      </c>
      <c r="AQ28" s="29">
        <v>0.36242705045727153</v>
      </c>
      <c r="AR28" s="28">
        <v>6463.4632246186684</v>
      </c>
      <c r="AS28" s="34">
        <v>0.43818999999999997</v>
      </c>
      <c r="AT28" s="35">
        <v>83606.64050823584</v>
      </c>
      <c r="AU28" s="35">
        <v>440967.12298575358</v>
      </c>
      <c r="AV28" s="36">
        <v>10.996333333333334</v>
      </c>
      <c r="AW28" s="36">
        <v>7.7766666666666664</v>
      </c>
      <c r="AX28" s="37">
        <v>1.0816657652785289</v>
      </c>
      <c r="AY28" s="37">
        <v>0.92449999999999999</v>
      </c>
      <c r="AZ28" s="38">
        <v>83518.392079649057</v>
      </c>
      <c r="BA28" s="39">
        <v>-22560.163036722588</v>
      </c>
      <c r="BB28" s="35">
        <v>16519.428078777499</v>
      </c>
      <c r="BC28" s="35">
        <v>879.89223379601685</v>
      </c>
      <c r="BD28" s="35">
        <v>108.75734681617809</v>
      </c>
      <c r="BE28" s="35">
        <v>5051.3169436951266</v>
      </c>
      <c r="BF28" s="35">
        <v>863.80979727581098</v>
      </c>
      <c r="BG28" s="35">
        <v>3216.5922078991148</v>
      </c>
      <c r="BH28" s="35">
        <v>5741.8433222124731</v>
      </c>
      <c r="BI28" s="35">
        <v>419.7920943092397</v>
      </c>
      <c r="BJ28" s="35">
        <v>237.4241327735337</v>
      </c>
      <c r="BK28" s="35">
        <v>19957.642409226493</v>
      </c>
      <c r="BL28" s="35">
        <v>1833.6591178360686</v>
      </c>
      <c r="BM28" s="35">
        <v>2231.527564052104</v>
      </c>
      <c r="BN28" s="35">
        <v>4890.0673704215824</v>
      </c>
      <c r="BO28" s="35">
        <v>4.9006697081286088</v>
      </c>
      <c r="BP28" s="35">
        <v>562.07292436076796</v>
      </c>
      <c r="BQ28" s="35">
        <v>1464.494953713142</v>
      </c>
      <c r="BR28" s="35">
        <v>4.7319034565315298E-7</v>
      </c>
      <c r="BS28" s="35">
        <v>6175.1825009793256</v>
      </c>
      <c r="BT28" s="35">
        <v>930.74183094019259</v>
      </c>
      <c r="BU28" s="35">
        <v>657.38985479601536</v>
      </c>
      <c r="BV28" s="35">
        <v>1175.1804050393353</v>
      </c>
      <c r="BW28" s="35">
        <v>32.424302495475203</v>
      </c>
      <c r="BX28" s="35">
        <v>-3438.2143304489991</v>
      </c>
      <c r="BY28" s="35">
        <f t="shared" si="0"/>
        <v>-3438.2143304489991</v>
      </c>
      <c r="BZ28" s="35">
        <v>0</v>
      </c>
      <c r="CA28" s="35">
        <v>1211.4760000000001</v>
      </c>
      <c r="CB28" s="28">
        <v>154931.49332615908</v>
      </c>
      <c r="CC28" s="72"/>
      <c r="CD28" s="72"/>
    </row>
    <row r="29" spans="1:82" ht="15.6" x14ac:dyDescent="0.3">
      <c r="A29" s="17">
        <f t="shared" si="1"/>
        <v>1986</v>
      </c>
      <c r="B29" s="18">
        <f t="shared" si="2"/>
        <v>2</v>
      </c>
      <c r="C29" s="40">
        <v>138745</v>
      </c>
      <c r="D29" s="40">
        <v>18158</v>
      </c>
      <c r="E29" s="28">
        <v>120587</v>
      </c>
      <c r="F29" s="40">
        <v>86701</v>
      </c>
      <c r="G29" s="40">
        <v>20587</v>
      </c>
      <c r="H29" s="40">
        <v>25583</v>
      </c>
      <c r="I29" s="40">
        <v>23715</v>
      </c>
      <c r="J29" s="40">
        <v>1868</v>
      </c>
      <c r="K29" s="40">
        <v>19430</v>
      </c>
      <c r="L29" s="40">
        <v>13556</v>
      </c>
      <c r="M29" s="28">
        <v>10018.296935777729</v>
      </c>
      <c r="N29" s="28">
        <v>1726.8142751962057</v>
      </c>
      <c r="O29" s="28">
        <v>1107.9674055442617</v>
      </c>
      <c r="P29" s="28">
        <v>7183.5152550372632</v>
      </c>
      <c r="Q29" s="28">
        <v>53003</v>
      </c>
      <c r="R29" s="28">
        <v>1438392.5825416085</v>
      </c>
      <c r="S29" s="46">
        <v>0.38201736999531516</v>
      </c>
      <c r="T29" s="46">
        <v>0.37254472266755861</v>
      </c>
      <c r="U29" s="46">
        <v>0.37008791956088793</v>
      </c>
      <c r="V29" s="46">
        <v>0.45899219903014971</v>
      </c>
      <c r="W29" s="46">
        <v>0.51662377766340706</v>
      </c>
      <c r="X29" s="46">
        <v>0.70131307170256718</v>
      </c>
      <c r="Y29" s="29">
        <v>0.6061072251475359</v>
      </c>
      <c r="Z29" s="28">
        <v>2002.2395406101455</v>
      </c>
      <c r="AA29" s="30">
        <v>38490.625999999997</v>
      </c>
      <c r="AB29" s="28">
        <v>14898.263506652076</v>
      </c>
      <c r="AC29" s="28">
        <v>29064.43</v>
      </c>
      <c r="AD29" s="31">
        <v>51.14</v>
      </c>
      <c r="AE29" s="28">
        <v>12055.390506652077</v>
      </c>
      <c r="AF29" s="32">
        <v>11612.89718408819</v>
      </c>
      <c r="AG29" s="33">
        <v>0.96329498224717625</v>
      </c>
      <c r="AH29" s="32">
        <v>9107.4905196806794</v>
      </c>
      <c r="AI29" s="32">
        <v>8741.143425850345</v>
      </c>
      <c r="AJ29" s="32">
        <v>2043.6272537253315</v>
      </c>
      <c r="AK29" s="32">
        <v>2085.4666956284168</v>
      </c>
      <c r="AL29" s="31">
        <v>19.081908430003651</v>
      </c>
      <c r="AM29" s="28">
        <v>5549362.8161615487</v>
      </c>
      <c r="AN29" s="40">
        <v>23446.799999999999</v>
      </c>
      <c r="AO29" s="40">
        <v>12998</v>
      </c>
      <c r="AP29" s="28">
        <v>107589</v>
      </c>
      <c r="AQ29" s="29">
        <v>0.38338886812409045</v>
      </c>
      <c r="AR29" s="28">
        <v>6510.9412405416615</v>
      </c>
      <c r="AS29" s="34">
        <v>0.42906000000000005</v>
      </c>
      <c r="AT29" s="35">
        <v>86680.953078436738</v>
      </c>
      <c r="AU29" s="35">
        <v>450662.16549943935</v>
      </c>
      <c r="AV29" s="36">
        <v>11.987666666666668</v>
      </c>
      <c r="AW29" s="36">
        <v>6.8666666666666671</v>
      </c>
      <c r="AX29" s="37">
        <v>1.0427891132816574</v>
      </c>
      <c r="AY29" s="37">
        <v>0.95896666666666663</v>
      </c>
      <c r="AZ29" s="38">
        <v>87831.631545625307</v>
      </c>
      <c r="BA29" s="39">
        <v>-22266.232911842337</v>
      </c>
      <c r="BB29" s="35">
        <v>17213.841784419372</v>
      </c>
      <c r="BC29" s="35">
        <v>898.41316131674614</v>
      </c>
      <c r="BD29" s="35">
        <v>109.84776463206772</v>
      </c>
      <c r="BE29" s="35">
        <v>5384.8147101675031</v>
      </c>
      <c r="BF29" s="35">
        <v>854.82668127766021</v>
      </c>
      <c r="BG29" s="35">
        <v>3346.9786166825343</v>
      </c>
      <c r="BH29" s="35">
        <v>5937.2247880521536</v>
      </c>
      <c r="BI29" s="35">
        <v>437.69851707154191</v>
      </c>
      <c r="BJ29" s="35">
        <v>244.03754521916136</v>
      </c>
      <c r="BK29" s="35">
        <v>20545.760919107659</v>
      </c>
      <c r="BL29" s="35">
        <v>1898.3364346049589</v>
      </c>
      <c r="BM29" s="35">
        <v>2264.0802136857874</v>
      </c>
      <c r="BN29" s="35">
        <v>5034.4475517205974</v>
      </c>
      <c r="BO29" s="35">
        <v>5.065712921533116</v>
      </c>
      <c r="BP29" s="35">
        <v>547.72214740978438</v>
      </c>
      <c r="BQ29" s="35">
        <v>1767.7262823283509</v>
      </c>
      <c r="BR29" s="35">
        <v>3.9365572996805713E-7</v>
      </c>
      <c r="BS29" s="35">
        <v>6321.7199611523365</v>
      </c>
      <c r="BT29" s="35">
        <v>957.25349277750331</v>
      </c>
      <c r="BU29" s="35">
        <v>675.15687266414261</v>
      </c>
      <c r="BV29" s="35">
        <v>1042.470160682082</v>
      </c>
      <c r="BW29" s="35">
        <v>31.781188894873303</v>
      </c>
      <c r="BX29" s="35">
        <v>-3331.9191346882858</v>
      </c>
      <c r="BY29" s="35">
        <f t="shared" si="0"/>
        <v>-3331.9191346882858</v>
      </c>
      <c r="BZ29" s="35">
        <v>0</v>
      </c>
      <c r="CA29" s="35">
        <v>1240.0899999999999</v>
      </c>
      <c r="CB29" s="28">
        <v>158224.90228991109</v>
      </c>
      <c r="CC29" s="72"/>
      <c r="CD29" s="72"/>
    </row>
    <row r="30" spans="1:82" ht="15.6" x14ac:dyDescent="0.3">
      <c r="A30" s="17">
        <f t="shared" si="1"/>
        <v>1986</v>
      </c>
      <c r="B30" s="18">
        <f t="shared" si="2"/>
        <v>3</v>
      </c>
      <c r="C30" s="40">
        <v>137767</v>
      </c>
      <c r="D30" s="40">
        <v>18102</v>
      </c>
      <c r="E30" s="28">
        <v>119665</v>
      </c>
      <c r="F30" s="40">
        <v>87445</v>
      </c>
      <c r="G30" s="40">
        <v>20523</v>
      </c>
      <c r="H30" s="40">
        <v>25303</v>
      </c>
      <c r="I30" s="40">
        <v>23821</v>
      </c>
      <c r="J30" s="40">
        <v>1482</v>
      </c>
      <c r="K30" s="40">
        <v>18876</v>
      </c>
      <c r="L30" s="40">
        <v>14380</v>
      </c>
      <c r="M30" s="28">
        <v>10649.942111852053</v>
      </c>
      <c r="N30" s="28">
        <v>1918.545364372261</v>
      </c>
      <c r="O30" s="28">
        <v>1085.3784275568598</v>
      </c>
      <c r="P30" s="28">
        <v>7646.0183199229314</v>
      </c>
      <c r="Q30" s="28">
        <v>52274</v>
      </c>
      <c r="R30" s="28">
        <v>1447621.6875070294</v>
      </c>
      <c r="S30" s="46">
        <v>0.37943774633983463</v>
      </c>
      <c r="T30" s="46">
        <v>0.39226942649665503</v>
      </c>
      <c r="U30" s="46">
        <v>0.38186424986600398</v>
      </c>
      <c r="V30" s="46">
        <v>0.46261701859703624</v>
      </c>
      <c r="W30" s="46">
        <v>0.51848908667090488</v>
      </c>
      <c r="X30" s="46">
        <v>0.58289290681502082</v>
      </c>
      <c r="Y30" s="29">
        <v>0.53227032606323488</v>
      </c>
      <c r="Z30" s="28">
        <v>2015.9677094585793</v>
      </c>
      <c r="AA30" s="30">
        <v>38512.296000000002</v>
      </c>
      <c r="AB30" s="28">
        <v>14962.678146959424</v>
      </c>
      <c r="AC30" s="28">
        <v>29140.778999999999</v>
      </c>
      <c r="AD30" s="31">
        <v>42.835999999999999</v>
      </c>
      <c r="AE30" s="28">
        <v>12149.008146959424</v>
      </c>
      <c r="AF30" s="32">
        <v>11704.127881524875</v>
      </c>
      <c r="AG30" s="33">
        <v>0.96338135096683664</v>
      </c>
      <c r="AH30" s="32">
        <v>9231.7990726788921</v>
      </c>
      <c r="AI30" s="32">
        <v>8861.2518465724788</v>
      </c>
      <c r="AJ30" s="32">
        <v>2055.2792692307689</v>
      </c>
      <c r="AK30" s="32">
        <v>2097.5443349726793</v>
      </c>
      <c r="AL30" s="31">
        <v>18.804588138332495</v>
      </c>
      <c r="AM30" s="28">
        <v>5568581.2415606026</v>
      </c>
      <c r="AN30" s="40">
        <v>23585.599999999999</v>
      </c>
      <c r="AO30" s="40">
        <v>11876</v>
      </c>
      <c r="AP30" s="28">
        <v>107789</v>
      </c>
      <c r="AQ30" s="29">
        <v>0.37860530141153853</v>
      </c>
      <c r="AR30" s="28">
        <v>6564.6389416781622</v>
      </c>
      <c r="AS30" s="34">
        <v>0.4069233333333333</v>
      </c>
      <c r="AT30" s="35">
        <v>89526.181254434909</v>
      </c>
      <c r="AU30" s="35">
        <v>461137.93860016449</v>
      </c>
      <c r="AV30" s="36">
        <v>12.074666666666667</v>
      </c>
      <c r="AW30" s="36">
        <v>6.1566666666666663</v>
      </c>
      <c r="AX30" s="37">
        <v>0.9869395006086128</v>
      </c>
      <c r="AY30" s="37">
        <v>1.0132333333333332</v>
      </c>
      <c r="AZ30" s="38">
        <v>91615.271230197264</v>
      </c>
      <c r="BA30" s="39">
        <v>-21114.967497378035</v>
      </c>
      <c r="BB30" s="35">
        <v>18024.468039033709</v>
      </c>
      <c r="BC30" s="35">
        <v>912.92497573145488</v>
      </c>
      <c r="BD30" s="35">
        <v>113.27536806745709</v>
      </c>
      <c r="BE30" s="35">
        <v>5666.486198196435</v>
      </c>
      <c r="BF30" s="35">
        <v>837.40092511684634</v>
      </c>
      <c r="BG30" s="35">
        <v>3629.4938658158558</v>
      </c>
      <c r="BH30" s="35">
        <v>6164.2584861508312</v>
      </c>
      <c r="BI30" s="35">
        <v>454.93940228201222</v>
      </c>
      <c r="BJ30" s="35">
        <v>245.68881767281829</v>
      </c>
      <c r="BK30" s="35">
        <v>21103.97506393191</v>
      </c>
      <c r="BL30" s="35">
        <v>1994.5886583844454</v>
      </c>
      <c r="BM30" s="35">
        <v>2278.0263248168421</v>
      </c>
      <c r="BN30" s="35">
        <v>5188.4400906495075</v>
      </c>
      <c r="BO30" s="35">
        <v>5.3325216067022545</v>
      </c>
      <c r="BP30" s="35">
        <v>535.57461152450833</v>
      </c>
      <c r="BQ30" s="35">
        <v>2007.8656643076047</v>
      </c>
      <c r="BR30" s="35">
        <v>-3.9767307842547858E-8</v>
      </c>
      <c r="BS30" s="35">
        <v>6449.6837300865072</v>
      </c>
      <c r="BT30" s="35">
        <v>983.75583091865565</v>
      </c>
      <c r="BU30" s="35">
        <v>688.8835089340638</v>
      </c>
      <c r="BV30" s="35">
        <v>940.39487782137348</v>
      </c>
      <c r="BW30" s="35">
        <v>31.42844319969905</v>
      </c>
      <c r="BX30" s="35">
        <v>-3079.5070248981988</v>
      </c>
      <c r="BY30" s="35">
        <f t="shared" si="0"/>
        <v>-3079.5070248981988</v>
      </c>
      <c r="BZ30" s="35">
        <v>0</v>
      </c>
      <c r="CA30" s="35">
        <v>1267.8679999999999</v>
      </c>
      <c r="CB30" s="28">
        <v>161474.96005612143</v>
      </c>
      <c r="CC30" s="72"/>
      <c r="CD30" s="72"/>
    </row>
    <row r="31" spans="1:82" ht="15.6" x14ac:dyDescent="0.3">
      <c r="A31" s="17">
        <f t="shared" si="1"/>
        <v>1986</v>
      </c>
      <c r="B31" s="18">
        <f t="shared" si="2"/>
        <v>4</v>
      </c>
      <c r="C31" s="40">
        <v>138648</v>
      </c>
      <c r="D31" s="40">
        <v>18343</v>
      </c>
      <c r="E31" s="28">
        <v>120305</v>
      </c>
      <c r="F31" s="40">
        <v>89257</v>
      </c>
      <c r="G31" s="40">
        <v>20972</v>
      </c>
      <c r="H31" s="40">
        <v>24335</v>
      </c>
      <c r="I31" s="40">
        <v>24434</v>
      </c>
      <c r="J31" s="40">
        <v>-99</v>
      </c>
      <c r="K31" s="40">
        <v>19589</v>
      </c>
      <c r="L31" s="40">
        <v>15505</v>
      </c>
      <c r="M31" s="28">
        <v>11666.997903836134</v>
      </c>
      <c r="N31" s="28">
        <v>2357.0781474710097</v>
      </c>
      <c r="O31" s="28">
        <v>1259.820237128873</v>
      </c>
      <c r="P31" s="28">
        <v>8050.0995192362507</v>
      </c>
      <c r="Q31" s="28">
        <v>56817</v>
      </c>
      <c r="R31" s="28">
        <v>1457370.1670376747</v>
      </c>
      <c r="S31" s="46">
        <v>0.40979314523108878</v>
      </c>
      <c r="T31" s="46">
        <v>0.40895391958053712</v>
      </c>
      <c r="U31" s="46">
        <v>0.38479877932481404</v>
      </c>
      <c r="V31" s="46">
        <v>0.49390193991978393</v>
      </c>
      <c r="W31" s="46">
        <v>0.49364439226096279</v>
      </c>
      <c r="X31" s="46">
        <v>0.63953563366655919</v>
      </c>
      <c r="Y31" s="29">
        <v>0.59830689669531301</v>
      </c>
      <c r="Z31" s="28">
        <v>2029.6815360278476</v>
      </c>
      <c r="AA31" s="30">
        <v>38556.432000000001</v>
      </c>
      <c r="AB31" s="28">
        <v>15124.826740306613</v>
      </c>
      <c r="AC31" s="28">
        <v>29234.352999999999</v>
      </c>
      <c r="AD31" s="31">
        <v>39.972999999999999</v>
      </c>
      <c r="AE31" s="28">
        <v>12322.485740306613</v>
      </c>
      <c r="AF31" s="32">
        <v>11869.782788189483</v>
      </c>
      <c r="AG31" s="33">
        <v>0.96326204293048223</v>
      </c>
      <c r="AH31" s="32">
        <v>9360.0198917799753</v>
      </c>
      <c r="AI31" s="32">
        <v>8983.3500454212499</v>
      </c>
      <c r="AJ31" s="32">
        <v>2104.5806839508659</v>
      </c>
      <c r="AK31" s="32">
        <v>2147.593956284155</v>
      </c>
      <c r="AL31" s="31">
        <v>18.528086622850068</v>
      </c>
      <c r="AM31" s="28">
        <v>5615887.3426420111</v>
      </c>
      <c r="AN31" s="40">
        <v>25490</v>
      </c>
      <c r="AO31" s="40">
        <v>10554</v>
      </c>
      <c r="AP31" s="28">
        <v>109751</v>
      </c>
      <c r="AQ31" s="29">
        <v>0.41140100238887067</v>
      </c>
      <c r="AR31" s="28">
        <v>6624.5563280281676</v>
      </c>
      <c r="AS31" s="34">
        <v>0.38250000000000001</v>
      </c>
      <c r="AT31" s="35">
        <v>93196.113249562957</v>
      </c>
      <c r="AU31" s="35">
        <v>473711.19686010061</v>
      </c>
      <c r="AV31" s="36">
        <v>11.572333333333333</v>
      </c>
      <c r="AW31" s="36">
        <v>6.02</v>
      </c>
      <c r="AX31" s="37">
        <v>0.96332926594309931</v>
      </c>
      <c r="AY31" s="37">
        <v>1.0380666666666667</v>
      </c>
      <c r="AZ31" s="38">
        <v>94926.264500917081</v>
      </c>
      <c r="BA31" s="39">
        <v>-19964.802003280147</v>
      </c>
      <c r="BB31" s="35">
        <v>18951.306842620514</v>
      </c>
      <c r="BC31" s="35">
        <v>923.42767704014318</v>
      </c>
      <c r="BD31" s="35">
        <v>119.0401571223462</v>
      </c>
      <c r="BE31" s="35">
        <v>5896.3314077819177</v>
      </c>
      <c r="BF31" s="35">
        <v>811.53252879336924</v>
      </c>
      <c r="BG31" s="35">
        <v>4064.1379552990757</v>
      </c>
      <c r="BH31" s="35">
        <v>6422.9444165085024</v>
      </c>
      <c r="BI31" s="35">
        <v>471.51474994065018</v>
      </c>
      <c r="BJ31" s="35">
        <v>242.37795013450437</v>
      </c>
      <c r="BK31" s="35">
        <v>21632.28484369925</v>
      </c>
      <c r="BL31" s="35">
        <v>2122.4157891745272</v>
      </c>
      <c r="BM31" s="35">
        <v>2273.3658974452683</v>
      </c>
      <c r="BN31" s="35">
        <v>5352.0449872083136</v>
      </c>
      <c r="BO31" s="35">
        <v>5.7010957636360251</v>
      </c>
      <c r="BP31" s="35">
        <v>525.63031670493956</v>
      </c>
      <c r="BQ31" s="35">
        <v>2184.9130996509034</v>
      </c>
      <c r="BR31" s="35">
        <v>-8.2707876777866155E-7</v>
      </c>
      <c r="BS31" s="35">
        <v>6559.0738077818351</v>
      </c>
      <c r="BT31" s="35">
        <v>1010.2488453636495</v>
      </c>
      <c r="BU31" s="35">
        <v>698.56976360577869</v>
      </c>
      <c r="BV31" s="35">
        <v>868.95455645720995</v>
      </c>
      <c r="BW31" s="35">
        <v>31.366065409952455</v>
      </c>
      <c r="BX31" s="35">
        <v>-2680.9780010787372</v>
      </c>
      <c r="BY31" s="35">
        <f t="shared" si="0"/>
        <v>-2680.9780010787372</v>
      </c>
      <c r="BZ31" s="35">
        <v>0</v>
      </c>
      <c r="CA31" s="35">
        <v>1294.81</v>
      </c>
      <c r="CB31" s="28">
        <v>164369.28185717631</v>
      </c>
      <c r="CC31" s="72"/>
      <c r="CD31" s="72"/>
    </row>
    <row r="32" spans="1:82" ht="15.6" x14ac:dyDescent="0.3">
      <c r="A32" s="17">
        <f t="shared" si="1"/>
        <v>1987</v>
      </c>
      <c r="B32" s="18">
        <f t="shared" si="2"/>
        <v>1</v>
      </c>
      <c r="C32" s="40">
        <v>141486</v>
      </c>
      <c r="D32" s="40">
        <v>18388</v>
      </c>
      <c r="E32" s="28">
        <v>123098</v>
      </c>
      <c r="F32" s="40">
        <v>90315</v>
      </c>
      <c r="G32" s="40">
        <v>21381</v>
      </c>
      <c r="H32" s="40">
        <v>26106</v>
      </c>
      <c r="I32" s="40">
        <v>25425</v>
      </c>
      <c r="J32" s="40">
        <v>681</v>
      </c>
      <c r="K32" s="40">
        <v>19783</v>
      </c>
      <c r="L32" s="40">
        <v>16099</v>
      </c>
      <c r="M32" s="28">
        <v>12293.393422776</v>
      </c>
      <c r="N32" s="28">
        <v>2280.6539767507611</v>
      </c>
      <c r="O32" s="28">
        <v>1402.9656603984458</v>
      </c>
      <c r="P32" s="28">
        <v>8609.7737856267959</v>
      </c>
      <c r="Q32" s="28">
        <v>54692</v>
      </c>
      <c r="R32" s="28">
        <v>1468010.752294403</v>
      </c>
      <c r="S32" s="46">
        <v>0.38655414670002686</v>
      </c>
      <c r="T32" s="46">
        <v>0.36514421746110837</v>
      </c>
      <c r="U32" s="46">
        <v>0.40316168560871801</v>
      </c>
      <c r="V32" s="46">
        <v>0.47567354965585051</v>
      </c>
      <c r="W32" s="46">
        <v>0.49213971591770711</v>
      </c>
      <c r="X32" s="46">
        <v>0.64755574880427358</v>
      </c>
      <c r="Y32" s="29">
        <v>0.65627145146036914</v>
      </c>
      <c r="Z32" s="28">
        <v>2038.4290224751965</v>
      </c>
      <c r="AA32" s="30">
        <v>38586.591</v>
      </c>
      <c r="AB32" s="28">
        <v>15273.862602968478</v>
      </c>
      <c r="AC32" s="28">
        <v>29317.569</v>
      </c>
      <c r="AD32" s="31">
        <v>41.423999999999999</v>
      </c>
      <c r="AE32" s="28">
        <v>12454.036602968479</v>
      </c>
      <c r="AF32" s="32">
        <v>11995.609249816895</v>
      </c>
      <c r="AG32" s="33">
        <v>0.96319046042932643</v>
      </c>
      <c r="AH32" s="32">
        <v>9461.3480356650762</v>
      </c>
      <c r="AI32" s="32">
        <v>9077.8038608058632</v>
      </c>
      <c r="AJ32" s="32">
        <v>2129.2400677607734</v>
      </c>
      <c r="AK32" s="32">
        <v>2172.5960245901656</v>
      </c>
      <c r="AL32" s="31">
        <v>18.461774033845021</v>
      </c>
      <c r="AM32" s="28">
        <v>5696624.090895527</v>
      </c>
      <c r="AN32" s="40">
        <v>24714</v>
      </c>
      <c r="AO32" s="40">
        <v>12421</v>
      </c>
      <c r="AP32" s="28">
        <v>110677</v>
      </c>
      <c r="AQ32" s="29">
        <v>0.38579010576066325</v>
      </c>
      <c r="AR32" s="28">
        <v>6698.0419630987362</v>
      </c>
      <c r="AS32" s="34">
        <v>0.38364000000000004</v>
      </c>
      <c r="AT32" s="35">
        <v>95583.172637155614</v>
      </c>
      <c r="AU32" s="35">
        <v>487776.00012214202</v>
      </c>
      <c r="AV32" s="36">
        <v>13.182</v>
      </c>
      <c r="AW32" s="36">
        <v>6.2533333333333339</v>
      </c>
      <c r="AX32" s="37">
        <v>0.88925776618449126</v>
      </c>
      <c r="AY32" s="37">
        <v>1.1245333333333334</v>
      </c>
      <c r="AZ32" s="38">
        <v>97232.234257335964</v>
      </c>
      <c r="BA32" s="39">
        <v>-20810.226667601648</v>
      </c>
      <c r="BB32" s="35">
        <v>19994.358195179779</v>
      </c>
      <c r="BC32" s="35">
        <v>929.92126524281093</v>
      </c>
      <c r="BD32" s="35">
        <v>127.14213179673499</v>
      </c>
      <c r="BE32" s="35">
        <v>6074.350338923954</v>
      </c>
      <c r="BF32" s="35">
        <v>777.22149230722925</v>
      </c>
      <c r="BG32" s="35">
        <v>4650.9108851321971</v>
      </c>
      <c r="BH32" s="35">
        <v>6713.2825791251707</v>
      </c>
      <c r="BI32" s="35">
        <v>487.42456004745605</v>
      </c>
      <c r="BJ32" s="35">
        <v>234.10494260421984</v>
      </c>
      <c r="BK32" s="35">
        <v>22130.690258409679</v>
      </c>
      <c r="BL32" s="35">
        <v>2281.8178269752061</v>
      </c>
      <c r="BM32" s="35">
        <v>2250.0989315710653</v>
      </c>
      <c r="BN32" s="35">
        <v>5525.2622413970166</v>
      </c>
      <c r="BO32" s="35">
        <v>6.171435392334427</v>
      </c>
      <c r="BP32" s="35">
        <v>517.88926295107808</v>
      </c>
      <c r="BQ32" s="35">
        <v>2298.8685883582466</v>
      </c>
      <c r="BR32" s="35">
        <v>-1.9682786498402844E-6</v>
      </c>
      <c r="BS32" s="35">
        <v>6649.8901942383236</v>
      </c>
      <c r="BT32" s="35">
        <v>1036.7325361124854</v>
      </c>
      <c r="BU32" s="35">
        <v>704.2156366792874</v>
      </c>
      <c r="BV32" s="35">
        <v>828.14919658959116</v>
      </c>
      <c r="BW32" s="35">
        <v>31.594055525633522</v>
      </c>
      <c r="BX32" s="35">
        <v>-2136.3320632299028</v>
      </c>
      <c r="BY32" s="35">
        <f t="shared" si="0"/>
        <v>-2136.3320632299028</v>
      </c>
      <c r="BZ32" s="35">
        <v>0</v>
      </c>
      <c r="CA32" s="35">
        <v>1316.2449999999999</v>
      </c>
      <c r="CB32" s="28">
        <v>167360.4530093832</v>
      </c>
      <c r="CC32" s="72"/>
      <c r="CD32" s="72"/>
    </row>
    <row r="33" spans="1:82" ht="15.6" x14ac:dyDescent="0.3">
      <c r="A33" s="17">
        <f t="shared" si="1"/>
        <v>1987</v>
      </c>
      <c r="B33" s="18">
        <f t="shared" si="2"/>
        <v>2</v>
      </c>
      <c r="C33" s="40">
        <v>143603</v>
      </c>
      <c r="D33" s="40">
        <v>19010</v>
      </c>
      <c r="E33" s="28">
        <v>124593</v>
      </c>
      <c r="F33" s="40">
        <v>91525</v>
      </c>
      <c r="G33" s="40">
        <v>22325</v>
      </c>
      <c r="H33" s="40">
        <v>26163</v>
      </c>
      <c r="I33" s="40">
        <v>26463</v>
      </c>
      <c r="J33" s="40">
        <v>-300</v>
      </c>
      <c r="K33" s="40">
        <v>20089</v>
      </c>
      <c r="L33" s="40">
        <v>16499</v>
      </c>
      <c r="M33" s="28">
        <v>12517.12604266776</v>
      </c>
      <c r="N33" s="28">
        <v>2557.9950216447778</v>
      </c>
      <c r="O33" s="28">
        <v>1506.1315473355394</v>
      </c>
      <c r="P33" s="28">
        <v>8452.9994736874414</v>
      </c>
      <c r="Q33" s="28">
        <v>58065</v>
      </c>
      <c r="R33" s="28">
        <v>1479581.3932353323</v>
      </c>
      <c r="S33" s="46">
        <v>0.40434392039163525</v>
      </c>
      <c r="T33" s="46">
        <v>0.39845943731220979</v>
      </c>
      <c r="U33" s="46">
        <v>0.4064053751399776</v>
      </c>
      <c r="V33" s="46">
        <v>0.48479008426860143</v>
      </c>
      <c r="W33" s="46">
        <v>0.53302802528747073</v>
      </c>
      <c r="X33" s="46">
        <v>0.66991938905388204</v>
      </c>
      <c r="Y33" s="29">
        <v>0.69429144704909074</v>
      </c>
      <c r="Z33" s="28">
        <v>2054.0894874802816</v>
      </c>
      <c r="AA33" s="30">
        <v>38630.836000000003</v>
      </c>
      <c r="AB33" s="28">
        <v>15448.081502643827</v>
      </c>
      <c r="AC33" s="28">
        <v>29414.161</v>
      </c>
      <c r="AD33" s="31">
        <v>45.91</v>
      </c>
      <c r="AE33" s="28">
        <v>12630.302502643826</v>
      </c>
      <c r="AF33" s="32">
        <v>12164.435230543873</v>
      </c>
      <c r="AG33" s="33">
        <v>0.96311511367186686</v>
      </c>
      <c r="AH33" s="32">
        <v>9564.6044503189623</v>
      </c>
      <c r="AI33" s="32">
        <v>9176.4156609105212</v>
      </c>
      <c r="AJ33" s="32">
        <v>2159.6222552356016</v>
      </c>
      <c r="AK33" s="32">
        <v>2203.4249732240455</v>
      </c>
      <c r="AL33" s="31">
        <v>18.240316763720841</v>
      </c>
      <c r="AM33" s="28">
        <v>5661649.6668800991</v>
      </c>
      <c r="AN33" s="40">
        <v>26362</v>
      </c>
      <c r="AO33" s="40">
        <v>11672</v>
      </c>
      <c r="AP33" s="28">
        <v>112921</v>
      </c>
      <c r="AQ33" s="29">
        <v>0.40783439828395146</v>
      </c>
      <c r="AR33" s="28">
        <v>6767.4679781521136</v>
      </c>
      <c r="AS33" s="34">
        <v>0.38546999999999998</v>
      </c>
      <c r="AT33" s="35">
        <v>98300.113552400231</v>
      </c>
      <c r="AU33" s="35">
        <v>501904.8932084929</v>
      </c>
      <c r="AV33" s="36">
        <v>18.394000000000002</v>
      </c>
      <c r="AW33" s="36">
        <v>7.04</v>
      </c>
      <c r="AX33" s="37">
        <v>0.86959042291080912</v>
      </c>
      <c r="AY33" s="37">
        <v>1.1499666666666666</v>
      </c>
      <c r="AZ33" s="38">
        <v>98956.246813854057</v>
      </c>
      <c r="BA33" s="39">
        <v>-21514.956639340711</v>
      </c>
      <c r="BB33" s="35">
        <v>20841.169516484802</v>
      </c>
      <c r="BC33" s="35">
        <v>951.03456010336902</v>
      </c>
      <c r="BD33" s="35">
        <v>133.78198058842474</v>
      </c>
      <c r="BE33" s="35">
        <v>6235.2832900336198</v>
      </c>
      <c r="BF33" s="35">
        <v>754.22426644228233</v>
      </c>
      <c r="BG33" s="35">
        <v>5079.0986843399432</v>
      </c>
      <c r="BH33" s="35">
        <v>6947.3388322414557</v>
      </c>
      <c r="BI33" s="35">
        <v>502.91604593793085</v>
      </c>
      <c r="BJ33" s="35">
        <v>237.49185679777142</v>
      </c>
      <c r="BK33" s="35">
        <v>22637.737399983271</v>
      </c>
      <c r="BL33" s="35">
        <v>2392.5515113053953</v>
      </c>
      <c r="BM33" s="35">
        <v>2274.7525725929577</v>
      </c>
      <c r="BN33" s="35">
        <v>5699.1442465136897</v>
      </c>
      <c r="BO33" s="35">
        <v>6.4909970868800171</v>
      </c>
      <c r="BP33" s="35">
        <v>526.3371362691023</v>
      </c>
      <c r="BQ33" s="35">
        <v>2337.5033484978849</v>
      </c>
      <c r="BR33" s="35">
        <v>-1.6374471427288199E-6</v>
      </c>
      <c r="BS33" s="35">
        <v>6778.0216711255898</v>
      </c>
      <c r="BT33" s="35">
        <v>1065.2329979670255</v>
      </c>
      <c r="BU33" s="35">
        <v>706.48773123697606</v>
      </c>
      <c r="BV33" s="35">
        <v>818.06737400670727</v>
      </c>
      <c r="BW33" s="35">
        <v>33.147629361652541</v>
      </c>
      <c r="BX33" s="35">
        <v>-1796.5678834984733</v>
      </c>
      <c r="BY33" s="35">
        <f t="shared" si="0"/>
        <v>-1796.5678834984733</v>
      </c>
      <c r="BZ33" s="35">
        <v>0</v>
      </c>
      <c r="CA33" s="35">
        <v>1343.384</v>
      </c>
      <c r="CB33" s="28">
        <v>170281.87454681844</v>
      </c>
      <c r="CC33" s="72"/>
      <c r="CD33" s="72"/>
    </row>
    <row r="34" spans="1:82" ht="15.6" x14ac:dyDescent="0.3">
      <c r="A34" s="17">
        <f t="shared" si="1"/>
        <v>1987</v>
      </c>
      <c r="B34" s="18">
        <f t="shared" si="2"/>
        <v>3</v>
      </c>
      <c r="C34" s="40">
        <v>146569</v>
      </c>
      <c r="D34" s="40">
        <v>19242</v>
      </c>
      <c r="E34" s="28">
        <v>127327</v>
      </c>
      <c r="F34" s="40">
        <v>92647</v>
      </c>
      <c r="G34" s="40">
        <v>22692</v>
      </c>
      <c r="H34" s="40">
        <v>28460</v>
      </c>
      <c r="I34" s="40">
        <v>27155</v>
      </c>
      <c r="J34" s="40">
        <v>1305</v>
      </c>
      <c r="K34" s="40">
        <v>20689</v>
      </c>
      <c r="L34" s="40">
        <v>17919</v>
      </c>
      <c r="M34" s="28">
        <v>13707.193169751594</v>
      </c>
      <c r="N34" s="28">
        <v>3134.9385899222088</v>
      </c>
      <c r="O34" s="28">
        <v>1637.3022870982604</v>
      </c>
      <c r="P34" s="28">
        <v>8934.9522927311245</v>
      </c>
      <c r="Q34" s="28">
        <v>59006</v>
      </c>
      <c r="R34" s="28">
        <v>1491726.6548320255</v>
      </c>
      <c r="S34" s="46">
        <v>0.40258171919027896</v>
      </c>
      <c r="T34" s="46">
        <v>0.4145088346087839</v>
      </c>
      <c r="U34" s="46">
        <v>0.40988013396791823</v>
      </c>
      <c r="V34" s="46">
        <v>0.49589394218375987</v>
      </c>
      <c r="W34" s="46">
        <v>0.53854705399004299</v>
      </c>
      <c r="X34" s="46">
        <v>0.60533511914727389</v>
      </c>
      <c r="Y34" s="29">
        <v>0.61553744094626306</v>
      </c>
      <c r="Z34" s="28">
        <v>2071.7135408874697</v>
      </c>
      <c r="AA34" s="30">
        <v>38645.567999999999</v>
      </c>
      <c r="AB34" s="28">
        <v>15609.99416190533</v>
      </c>
      <c r="AC34" s="28">
        <v>29488.512999999999</v>
      </c>
      <c r="AD34" s="31">
        <v>46.682000000000002</v>
      </c>
      <c r="AE34" s="28">
        <v>12780.207161905329</v>
      </c>
      <c r="AF34" s="32">
        <v>12308.182755702876</v>
      </c>
      <c r="AG34" s="33">
        <v>0.96306598162121793</v>
      </c>
      <c r="AH34" s="32">
        <v>9701.7532484234362</v>
      </c>
      <c r="AI34" s="32">
        <v>9306.7666775510243</v>
      </c>
      <c r="AJ34" s="32">
        <v>2194.2394635521546</v>
      </c>
      <c r="AK34" s="32">
        <v>2238.6291628415315</v>
      </c>
      <c r="AL34" s="31">
        <v>18.12804649796615</v>
      </c>
      <c r="AM34" s="28">
        <v>5559898.3979541818</v>
      </c>
      <c r="AN34" s="40">
        <v>26611</v>
      </c>
      <c r="AO34" s="40">
        <v>12656</v>
      </c>
      <c r="AP34" s="28">
        <v>114671</v>
      </c>
      <c r="AQ34" s="29">
        <v>0.40280629961243491</v>
      </c>
      <c r="AR34" s="28">
        <v>6840.1720820963783</v>
      </c>
      <c r="AS34" s="34">
        <v>0.38546999999999998</v>
      </c>
      <c r="AT34" s="35">
        <v>101992.95398694856</v>
      </c>
      <c r="AU34" s="35">
        <v>517303.93008569907</v>
      </c>
      <c r="AV34" s="36">
        <v>17.086666666666662</v>
      </c>
      <c r="AW34" s="36">
        <v>7.1</v>
      </c>
      <c r="AX34" s="37">
        <v>0.88628910750686862</v>
      </c>
      <c r="AY34" s="37">
        <v>1.1283000000000001</v>
      </c>
      <c r="AZ34" s="38">
        <v>98898.110995625655</v>
      </c>
      <c r="BA34" s="39">
        <v>-21230.868060920358</v>
      </c>
      <c r="BB34" s="35">
        <v>21491.740806535588</v>
      </c>
      <c r="BC34" s="35">
        <v>986.76756162181721</v>
      </c>
      <c r="BD34" s="35">
        <v>138.95970349741543</v>
      </c>
      <c r="BE34" s="35">
        <v>6379.1302611109149</v>
      </c>
      <c r="BF34" s="35">
        <v>742.54085119852846</v>
      </c>
      <c r="BG34" s="35">
        <v>5348.7013529223141</v>
      </c>
      <c r="BH34" s="35">
        <v>7125.1131758573611</v>
      </c>
      <c r="BI34" s="35">
        <v>517.98920761207444</v>
      </c>
      <c r="BJ34" s="35">
        <v>252.53869271515907</v>
      </c>
      <c r="BK34" s="35">
        <v>23153.426268420033</v>
      </c>
      <c r="BL34" s="35">
        <v>2454.6168421650946</v>
      </c>
      <c r="BM34" s="35">
        <v>2347.3268205109462</v>
      </c>
      <c r="BN34" s="35">
        <v>5873.6910025583356</v>
      </c>
      <c r="BO34" s="35">
        <v>6.6597808472727955</v>
      </c>
      <c r="BP34" s="35">
        <v>550.973936659012</v>
      </c>
      <c r="BQ34" s="35">
        <v>2300.8173800698191</v>
      </c>
      <c r="BR34" s="35">
        <v>1.6541575355573266E-7</v>
      </c>
      <c r="BS34" s="35">
        <v>6943.4682384436346</v>
      </c>
      <c r="BT34" s="35">
        <v>1095.7502309272702</v>
      </c>
      <c r="BU34" s="35">
        <v>705.38604727884422</v>
      </c>
      <c r="BV34" s="35">
        <v>838.70908870855783</v>
      </c>
      <c r="BW34" s="35">
        <v>36.026786918009499</v>
      </c>
      <c r="BX34" s="35">
        <v>-1661.6854618844495</v>
      </c>
      <c r="BY34" s="35">
        <f t="shared" si="0"/>
        <v>-1661.6854618844495</v>
      </c>
      <c r="BZ34" s="35">
        <v>0</v>
      </c>
      <c r="CA34" s="35">
        <v>1371.557</v>
      </c>
      <c r="CB34" s="28">
        <v>173213.66841014937</v>
      </c>
      <c r="CC34" s="72"/>
      <c r="CD34" s="72"/>
    </row>
    <row r="35" spans="1:82" ht="15.6" x14ac:dyDescent="0.3">
      <c r="A35" s="17">
        <f t="shared" si="1"/>
        <v>1987</v>
      </c>
      <c r="B35" s="18">
        <f t="shared" si="2"/>
        <v>4</v>
      </c>
      <c r="C35" s="40">
        <v>149567</v>
      </c>
      <c r="D35" s="40">
        <v>19687.300000000003</v>
      </c>
      <c r="E35" s="28">
        <v>129879.7</v>
      </c>
      <c r="F35" s="40">
        <v>93666</v>
      </c>
      <c r="G35" s="40">
        <v>22986</v>
      </c>
      <c r="H35" s="40">
        <v>30838</v>
      </c>
      <c r="I35" s="40">
        <v>28313</v>
      </c>
      <c r="J35" s="40">
        <v>2525</v>
      </c>
      <c r="K35" s="40">
        <v>20223</v>
      </c>
      <c r="L35" s="40">
        <v>18146</v>
      </c>
      <c r="M35" s="28">
        <v>13794.068070028714</v>
      </c>
      <c r="N35" s="28">
        <v>3231.2463629597228</v>
      </c>
      <c r="O35" s="28">
        <v>1823.1366252394432</v>
      </c>
      <c r="P35" s="28">
        <v>8739.6850818295497</v>
      </c>
      <c r="Q35" s="28">
        <v>64779</v>
      </c>
      <c r="R35" s="28">
        <v>1504906.7077967101</v>
      </c>
      <c r="S35" s="46">
        <v>0.43311024490696476</v>
      </c>
      <c r="T35" s="46">
        <v>0.42357952725642173</v>
      </c>
      <c r="U35" s="46">
        <v>0.41625337161750631</v>
      </c>
      <c r="V35" s="46">
        <v>0.50340832832974247</v>
      </c>
      <c r="W35" s="46">
        <v>0.50734312416555405</v>
      </c>
      <c r="X35" s="46">
        <v>0.64736029979058751</v>
      </c>
      <c r="Y35" s="29">
        <v>0.70834765518381015</v>
      </c>
      <c r="Z35" s="28">
        <v>2091.30118269676</v>
      </c>
      <c r="AA35" s="30">
        <v>38659.911999999997</v>
      </c>
      <c r="AB35" s="28">
        <v>15708.2145081903</v>
      </c>
      <c r="AC35" s="28">
        <v>29562.751</v>
      </c>
      <c r="AD35" s="31">
        <v>49.244999999999997</v>
      </c>
      <c r="AE35" s="28">
        <v>12925.362508190301</v>
      </c>
      <c r="AF35" s="32">
        <v>12448.261683259445</v>
      </c>
      <c r="AG35" s="33">
        <v>0.96308801206708627</v>
      </c>
      <c r="AH35" s="32">
        <v>9822.7413201618529</v>
      </c>
      <c r="AI35" s="32">
        <v>9424.5424969126161</v>
      </c>
      <c r="AJ35" s="32">
        <v>2230.3928601490138</v>
      </c>
      <c r="AK35" s="32">
        <v>2275.5666098360671</v>
      </c>
      <c r="AL35" s="31">
        <v>17.715902711597263</v>
      </c>
      <c r="AM35" s="28">
        <v>5714316.2472606916</v>
      </c>
      <c r="AN35" s="40">
        <v>28926.3</v>
      </c>
      <c r="AO35" s="40">
        <v>13666</v>
      </c>
      <c r="AP35" s="28">
        <v>116213.7</v>
      </c>
      <c r="AQ35" s="29">
        <v>0.4364353463182758</v>
      </c>
      <c r="AR35" s="28">
        <v>6916.1651295305073</v>
      </c>
      <c r="AS35" s="34">
        <v>0.38546999999999998</v>
      </c>
      <c r="AT35" s="35">
        <v>105694.95779726503</v>
      </c>
      <c r="AU35" s="35">
        <v>535091.76950533991</v>
      </c>
      <c r="AV35" s="36">
        <v>14.625666666666667</v>
      </c>
      <c r="AW35" s="36">
        <v>7.836666666666666</v>
      </c>
      <c r="AX35" s="37">
        <v>0.82363276960245979</v>
      </c>
      <c r="AY35" s="37">
        <v>1.2141333333333335</v>
      </c>
      <c r="AZ35" s="38">
        <v>99040.7382773758</v>
      </c>
      <c r="BA35" s="39">
        <v>-23733.993534793706</v>
      </c>
      <c r="BB35" s="35">
        <v>21946.07206533213</v>
      </c>
      <c r="BC35" s="35">
        <v>1037.1202697981557</v>
      </c>
      <c r="BD35" s="35">
        <v>142.67530052370705</v>
      </c>
      <c r="BE35" s="35">
        <v>6505.8912521558377</v>
      </c>
      <c r="BF35" s="35">
        <v>742.17124657596776</v>
      </c>
      <c r="BG35" s="35">
        <v>5459.7188908793087</v>
      </c>
      <c r="BH35" s="35">
        <v>7246.605609972883</v>
      </c>
      <c r="BI35" s="35">
        <v>532.64404506988683</v>
      </c>
      <c r="BJ35" s="35">
        <v>279.24545035638278</v>
      </c>
      <c r="BK35" s="35">
        <v>23677.756863719962</v>
      </c>
      <c r="BL35" s="35">
        <v>2468.0138195543032</v>
      </c>
      <c r="BM35" s="35">
        <v>2467.8216753250308</v>
      </c>
      <c r="BN35" s="35">
        <v>6048.9025095309535</v>
      </c>
      <c r="BO35" s="35">
        <v>6.6777866735127622</v>
      </c>
      <c r="BP35" s="35">
        <v>591.79966412080728</v>
      </c>
      <c r="BQ35" s="35">
        <v>2188.8106830740485</v>
      </c>
      <c r="BR35" s="35">
        <v>3.4403100390133725E-6</v>
      </c>
      <c r="BS35" s="35">
        <v>7146.2298961924553</v>
      </c>
      <c r="BT35" s="35">
        <v>1128.2842349932191</v>
      </c>
      <c r="BU35" s="35">
        <v>700.91058480489198</v>
      </c>
      <c r="BV35" s="35">
        <v>890.07434069514295</v>
      </c>
      <c r="BW35" s="35">
        <v>40.23152819470441</v>
      </c>
      <c r="BX35" s="35">
        <v>-1731.6847983878311</v>
      </c>
      <c r="BY35" s="35">
        <f t="shared" si="0"/>
        <v>-1731.6847983878311</v>
      </c>
      <c r="BZ35" s="35">
        <v>0</v>
      </c>
      <c r="CA35" s="35">
        <v>1400.7619999999999</v>
      </c>
      <c r="CB35" s="28">
        <v>176283.14196740135</v>
      </c>
      <c r="CC35" s="72"/>
      <c r="CD35" s="72"/>
    </row>
    <row r="36" spans="1:82" ht="15.6" x14ac:dyDescent="0.3">
      <c r="A36" s="17">
        <f t="shared" si="1"/>
        <v>1988</v>
      </c>
      <c r="B36" s="18">
        <f t="shared" si="2"/>
        <v>1</v>
      </c>
      <c r="C36" s="40">
        <v>150048</v>
      </c>
      <c r="D36" s="40">
        <v>19873</v>
      </c>
      <c r="E36" s="28">
        <v>130175</v>
      </c>
      <c r="F36" s="40">
        <v>94876</v>
      </c>
      <c r="G36" s="40">
        <v>23043</v>
      </c>
      <c r="H36" s="40">
        <v>29952</v>
      </c>
      <c r="I36" s="40">
        <v>28908</v>
      </c>
      <c r="J36" s="40">
        <v>1044</v>
      </c>
      <c r="K36" s="40">
        <v>20842</v>
      </c>
      <c r="L36" s="40">
        <v>18665</v>
      </c>
      <c r="M36" s="28">
        <v>14265.360727228943</v>
      </c>
      <c r="N36" s="28">
        <v>3063.3063306191325</v>
      </c>
      <c r="O36" s="28">
        <v>1740.7068584967469</v>
      </c>
      <c r="P36" s="28">
        <v>9461.3475381130629</v>
      </c>
      <c r="Q36" s="28">
        <v>61582</v>
      </c>
      <c r="R36" s="28">
        <v>1518548.0546009589</v>
      </c>
      <c r="S36" s="46">
        <v>0.4104153337598635</v>
      </c>
      <c r="T36" s="46">
        <v>0.37964290231460013</v>
      </c>
      <c r="U36" s="46">
        <v>0.43010892678904655</v>
      </c>
      <c r="V36" s="46">
        <v>0.50719524007195238</v>
      </c>
      <c r="W36" s="46">
        <v>0.51962383648402266</v>
      </c>
      <c r="X36" s="46">
        <v>0.65052236806857755</v>
      </c>
      <c r="Y36" s="29">
        <v>0.72310305137305841</v>
      </c>
      <c r="Z36" s="28">
        <v>2119.1108619985212</v>
      </c>
      <c r="AA36" s="30">
        <v>38675.048999999999</v>
      </c>
      <c r="AB36" s="28">
        <v>15794.32861701955</v>
      </c>
      <c r="AC36" s="28">
        <v>29637.778999999999</v>
      </c>
      <c r="AD36" s="31">
        <v>51.978000000000002</v>
      </c>
      <c r="AE36" s="28">
        <v>13017.37661701955</v>
      </c>
      <c r="AF36" s="32">
        <v>12536.746295941093</v>
      </c>
      <c r="AG36" s="33">
        <v>0.96307778938729804</v>
      </c>
      <c r="AH36" s="32">
        <v>9904.0277978201484</v>
      </c>
      <c r="AI36" s="32">
        <v>9501.8952468864518</v>
      </c>
      <c r="AJ36" s="32">
        <v>2273.1257456705598</v>
      </c>
      <c r="AK36" s="32">
        <v>2319.1399841530065</v>
      </c>
      <c r="AL36" s="31">
        <v>17.581956582868806</v>
      </c>
      <c r="AM36" s="28">
        <v>5664528.1567247137</v>
      </c>
      <c r="AN36" s="40">
        <v>27753</v>
      </c>
      <c r="AO36" s="40">
        <v>12929</v>
      </c>
      <c r="AP36" s="28">
        <v>117246</v>
      </c>
      <c r="AQ36" s="29">
        <v>0.41046098644243323</v>
      </c>
      <c r="AR36" s="28">
        <v>6995.6967762309587</v>
      </c>
      <c r="AS36" s="34">
        <v>0.39208999999999994</v>
      </c>
      <c r="AT36" s="35">
        <v>111055.5326216094</v>
      </c>
      <c r="AU36" s="35">
        <v>546761.94387728232</v>
      </c>
      <c r="AV36" s="36">
        <v>11.932333333333332</v>
      </c>
      <c r="AW36" s="36">
        <v>6.8466666666666667</v>
      </c>
      <c r="AX36" s="37">
        <v>0.81076698556834781</v>
      </c>
      <c r="AY36" s="37">
        <v>1.2333999999999998</v>
      </c>
      <c r="AZ36" s="38">
        <v>99552.096040531716</v>
      </c>
      <c r="BA36" s="39">
        <v>-23727.432605384605</v>
      </c>
      <c r="BB36" s="35">
        <v>22204.163292874429</v>
      </c>
      <c r="BC36" s="35">
        <v>1102.0926846323844</v>
      </c>
      <c r="BD36" s="35">
        <v>144.9287716672996</v>
      </c>
      <c r="BE36" s="35">
        <v>6615.5662631683863</v>
      </c>
      <c r="BF36" s="35">
        <v>753.11545257459989</v>
      </c>
      <c r="BG36" s="35">
        <v>5412.151298210928</v>
      </c>
      <c r="BH36" s="35">
        <v>7311.8161345880208</v>
      </c>
      <c r="BI36" s="35">
        <v>546.88055831136785</v>
      </c>
      <c r="BJ36" s="35">
        <v>317.6121297214425</v>
      </c>
      <c r="BK36" s="35">
        <v>24210.72918588305</v>
      </c>
      <c r="BL36" s="35">
        <v>2432.7424434730206</v>
      </c>
      <c r="BM36" s="35">
        <v>2636.2371370352089</v>
      </c>
      <c r="BN36" s="35">
        <v>6224.7787674315405</v>
      </c>
      <c r="BO36" s="35">
        <v>6.5450145655999119</v>
      </c>
      <c r="BP36" s="35">
        <v>648.81431865448803</v>
      </c>
      <c r="BQ36" s="35">
        <v>2001.4832575105729</v>
      </c>
      <c r="BR36" s="35">
        <v>8.1872357136441021E-6</v>
      </c>
      <c r="BS36" s="35">
        <v>7386.3066443720527</v>
      </c>
      <c r="BT36" s="35">
        <v>1162.8350101648718</v>
      </c>
      <c r="BU36" s="35">
        <v>693.06134381511924</v>
      </c>
      <c r="BV36" s="35">
        <v>972.16312996646275</v>
      </c>
      <c r="BW36" s="35">
        <v>45.761853191737259</v>
      </c>
      <c r="BX36" s="35">
        <v>-2006.5658930086176</v>
      </c>
      <c r="BY36" s="35">
        <f t="shared" si="0"/>
        <v>-2006.5658930086176</v>
      </c>
      <c r="BZ36" s="35">
        <v>0</v>
      </c>
      <c r="CA36" s="35">
        <v>1426.328</v>
      </c>
      <c r="CB36" s="28">
        <v>179615.58844214401</v>
      </c>
      <c r="CC36" s="72"/>
      <c r="CD36" s="72"/>
    </row>
    <row r="37" spans="1:82" ht="15.6" x14ac:dyDescent="0.3">
      <c r="A37" s="17">
        <f t="shared" si="1"/>
        <v>1988</v>
      </c>
      <c r="B37" s="18">
        <f t="shared" si="2"/>
        <v>2</v>
      </c>
      <c r="C37" s="40">
        <v>151884</v>
      </c>
      <c r="D37" s="40">
        <v>19964</v>
      </c>
      <c r="E37" s="28">
        <v>131920</v>
      </c>
      <c r="F37" s="40">
        <v>95832</v>
      </c>
      <c r="G37" s="40">
        <v>22946</v>
      </c>
      <c r="H37" s="40">
        <v>31643</v>
      </c>
      <c r="I37" s="40">
        <v>29991</v>
      </c>
      <c r="J37" s="40">
        <v>1652</v>
      </c>
      <c r="K37" s="40">
        <v>20823</v>
      </c>
      <c r="L37" s="40">
        <v>19360</v>
      </c>
      <c r="M37" s="28">
        <v>14808.415713826456</v>
      </c>
      <c r="N37" s="28">
        <v>3338.1574162061847</v>
      </c>
      <c r="O37" s="28">
        <v>2091.4050698574069</v>
      </c>
      <c r="P37" s="28">
        <v>9378.8532277628656</v>
      </c>
      <c r="Q37" s="28">
        <v>65046</v>
      </c>
      <c r="R37" s="28">
        <v>1533134.0156104574</v>
      </c>
      <c r="S37" s="46">
        <v>0.42826104132100812</v>
      </c>
      <c r="T37" s="46">
        <v>0.41523708155939559</v>
      </c>
      <c r="U37" s="46">
        <v>0.42778697812254857</v>
      </c>
      <c r="V37" s="46">
        <v>0.51872228335167214</v>
      </c>
      <c r="W37" s="46">
        <v>0.55515535705710028</v>
      </c>
      <c r="X37" s="46">
        <v>0.66921487603305785</v>
      </c>
      <c r="Y37" s="29">
        <v>0.73429162027649175</v>
      </c>
      <c r="Z37" s="28">
        <v>2140.122300975871</v>
      </c>
      <c r="AA37" s="30">
        <v>38791.531999999999</v>
      </c>
      <c r="AB37" s="28">
        <v>15890.620349916067</v>
      </c>
      <c r="AC37" s="28">
        <v>29793.08</v>
      </c>
      <c r="AD37" s="31">
        <v>53.365000000000002</v>
      </c>
      <c r="AE37" s="28">
        <v>13101.434349916068</v>
      </c>
      <c r="AF37" s="32">
        <v>12617.11422581813</v>
      </c>
      <c r="AG37" s="33">
        <v>0.96303304575952475</v>
      </c>
      <c r="AH37" s="32">
        <v>10006.178657179315</v>
      </c>
      <c r="AI37" s="32">
        <v>9600.564184196759</v>
      </c>
      <c r="AJ37" s="32">
        <v>2299.8738706202175</v>
      </c>
      <c r="AK37" s="32">
        <v>2346.3204792349738</v>
      </c>
      <c r="AL37" s="31">
        <v>17.552404743057956</v>
      </c>
      <c r="AM37" s="28">
        <v>5769610.0289270133</v>
      </c>
      <c r="AN37" s="40">
        <v>29481</v>
      </c>
      <c r="AO37" s="40">
        <v>13198</v>
      </c>
      <c r="AP37" s="28">
        <v>118722</v>
      </c>
      <c r="AQ37" s="29">
        <v>0.43450672742742596</v>
      </c>
      <c r="AR37" s="28">
        <v>7078.1483100560754</v>
      </c>
      <c r="AS37" s="34">
        <v>0.38729666666666668</v>
      </c>
      <c r="AT37" s="35">
        <v>117900.57432038758</v>
      </c>
      <c r="AU37" s="35">
        <v>562388.20831340307</v>
      </c>
      <c r="AV37" s="36">
        <v>10.817333333333332</v>
      </c>
      <c r="AW37" s="36">
        <v>7.3433333333333337</v>
      </c>
      <c r="AX37" s="37">
        <v>0.82135523613963035</v>
      </c>
      <c r="AY37" s="37">
        <v>1.2175</v>
      </c>
      <c r="AZ37" s="38">
        <v>100938.37611992718</v>
      </c>
      <c r="BA37" s="41">
        <v>-24492.9925757741</v>
      </c>
      <c r="BB37" s="35">
        <v>22756.890058495959</v>
      </c>
      <c r="BC37" s="35">
        <v>1161.7295403394837</v>
      </c>
      <c r="BD37" s="35">
        <v>148.7572535459268</v>
      </c>
      <c r="BE37" s="35">
        <v>6767.0194237936403</v>
      </c>
      <c r="BF37" s="35">
        <v>780.26304057046832</v>
      </c>
      <c r="BG37" s="35">
        <v>5533.5793859972155</v>
      </c>
      <c r="BH37" s="35">
        <v>7449.7421501422541</v>
      </c>
      <c r="BI37" s="35">
        <v>559.43299984290604</v>
      </c>
      <c r="BJ37" s="35">
        <v>356.36626426406963</v>
      </c>
      <c r="BK37" s="35">
        <v>24915.037514528009</v>
      </c>
      <c r="BL37" s="35">
        <v>2449.7369156513</v>
      </c>
      <c r="BM37" s="35">
        <v>2811.9084669051972</v>
      </c>
      <c r="BN37" s="35">
        <v>6415.1177636191596</v>
      </c>
      <c r="BO37" s="35">
        <v>6.5738998961948063</v>
      </c>
      <c r="BP37" s="35">
        <v>691.09445300616494</v>
      </c>
      <c r="BQ37" s="35">
        <v>1926.8589842809542</v>
      </c>
      <c r="BR37" s="35">
        <v>6.8111116980387532E-6</v>
      </c>
      <c r="BS37" s="35">
        <v>7607.4256858950712</v>
      </c>
      <c r="BT37" s="35">
        <v>1198.0213161675842</v>
      </c>
      <c r="BU37" s="35">
        <v>705.99710989316259</v>
      </c>
      <c r="BV37" s="35">
        <v>1056.3333936884055</v>
      </c>
      <c r="BW37" s="35">
        <v>45.969241913855505</v>
      </c>
      <c r="BX37" s="35">
        <v>-2158.1474560320389</v>
      </c>
      <c r="BY37" s="35">
        <f t="shared" si="0"/>
        <v>-2158.1474560320389</v>
      </c>
      <c r="BZ37" s="35">
        <v>0</v>
      </c>
      <c r="CA37" s="35">
        <v>1459.4690000000001</v>
      </c>
      <c r="CB37" s="28">
        <v>183135.93357373687</v>
      </c>
      <c r="CC37" s="72"/>
      <c r="CD37" s="72"/>
    </row>
    <row r="38" spans="1:82" ht="15.6" x14ac:dyDescent="0.3">
      <c r="A38" s="17">
        <f t="shared" si="1"/>
        <v>1988</v>
      </c>
      <c r="B38" s="18">
        <f t="shared" si="2"/>
        <v>3</v>
      </c>
      <c r="C38" s="40">
        <v>154622</v>
      </c>
      <c r="D38" s="40">
        <v>20134</v>
      </c>
      <c r="E38" s="28">
        <v>134488</v>
      </c>
      <c r="F38" s="40">
        <v>97143</v>
      </c>
      <c r="G38" s="40">
        <v>23195</v>
      </c>
      <c r="H38" s="40">
        <v>33413</v>
      </c>
      <c r="I38" s="40">
        <v>30838</v>
      </c>
      <c r="J38" s="40">
        <v>2575</v>
      </c>
      <c r="K38" s="40">
        <v>21215</v>
      </c>
      <c r="L38" s="40">
        <v>20344</v>
      </c>
      <c r="M38" s="28">
        <v>15551.228812234067</v>
      </c>
      <c r="N38" s="28">
        <v>3841.1493517613212</v>
      </c>
      <c r="O38" s="28">
        <v>2140.5222513259209</v>
      </c>
      <c r="P38" s="28">
        <v>9569.5572091468239</v>
      </c>
      <c r="Q38" s="28">
        <v>65975</v>
      </c>
      <c r="R38" s="28">
        <v>1548419.0081066221</v>
      </c>
      <c r="S38" s="46">
        <v>0.42668572389440051</v>
      </c>
      <c r="T38" s="46">
        <v>0.43633612303511321</v>
      </c>
      <c r="U38" s="46">
        <v>0.43699073076093986</v>
      </c>
      <c r="V38" s="46">
        <v>0.52587716453725919</v>
      </c>
      <c r="W38" s="46">
        <v>0.56601461230261607</v>
      </c>
      <c r="X38" s="46">
        <v>0.60990955564294136</v>
      </c>
      <c r="Y38" s="29">
        <v>0.61293337414490501</v>
      </c>
      <c r="Z38" s="28">
        <v>2160.5952525627363</v>
      </c>
      <c r="AA38" s="30">
        <v>38780.127</v>
      </c>
      <c r="AB38" s="28">
        <v>15915.302834352658</v>
      </c>
      <c r="AC38" s="28">
        <v>29850.484</v>
      </c>
      <c r="AD38" s="31">
        <v>56.731999999999999</v>
      </c>
      <c r="AE38" s="28">
        <v>13176.728834352658</v>
      </c>
      <c r="AF38" s="32">
        <v>12686.832904398096</v>
      </c>
      <c r="AG38" s="33">
        <v>0.96282112684315324</v>
      </c>
      <c r="AH38" s="32">
        <v>10079.771630663803</v>
      </c>
      <c r="AI38" s="32">
        <v>9667.7004008372624</v>
      </c>
      <c r="AJ38" s="32">
        <v>2237.3084473419249</v>
      </c>
      <c r="AK38" s="32">
        <v>2281.9896300546457</v>
      </c>
      <c r="AL38" s="31">
        <v>17.207174934107307</v>
      </c>
      <c r="AM38" s="28">
        <v>5893787.7718623513</v>
      </c>
      <c r="AN38" s="40">
        <v>30106</v>
      </c>
      <c r="AO38" s="40">
        <v>13682</v>
      </c>
      <c r="AP38" s="28">
        <v>120806</v>
      </c>
      <c r="AQ38" s="29">
        <v>0.42771392081736909</v>
      </c>
      <c r="AR38" s="28">
        <v>7163.7748140818048</v>
      </c>
      <c r="AS38" s="34">
        <v>0.38409999999999994</v>
      </c>
      <c r="AT38" s="35">
        <v>125336.65375620886</v>
      </c>
      <c r="AU38" s="35">
        <v>581947.25742304395</v>
      </c>
      <c r="AV38" s="36">
        <v>10.902666666666667</v>
      </c>
      <c r="AW38" s="36">
        <v>8.2799999999999994</v>
      </c>
      <c r="AX38" s="37">
        <v>0.89678055779750698</v>
      </c>
      <c r="AY38" s="37">
        <v>1.1151</v>
      </c>
      <c r="AZ38" s="38">
        <v>105643.45256412224</v>
      </c>
      <c r="BA38" s="39">
        <v>-23219.095690305017</v>
      </c>
      <c r="BB38" s="35">
        <v>23604.25236219673</v>
      </c>
      <c r="BC38" s="35">
        <v>1216.0308369194549</v>
      </c>
      <c r="BD38" s="35">
        <v>154.16074615958863</v>
      </c>
      <c r="BE38" s="35">
        <v>6960.2507340315979</v>
      </c>
      <c r="BF38" s="35">
        <v>823.61401056357306</v>
      </c>
      <c r="BG38" s="35">
        <v>5824.0031542381712</v>
      </c>
      <c r="BH38" s="35">
        <v>7660.3836566355803</v>
      </c>
      <c r="BI38" s="35">
        <v>570.30136966450118</v>
      </c>
      <c r="BJ38" s="35">
        <v>395.50785398426427</v>
      </c>
      <c r="BK38" s="35">
        <v>25790.681849654833</v>
      </c>
      <c r="BL38" s="35">
        <v>2518.9972360891406</v>
      </c>
      <c r="BM38" s="35">
        <v>2994.8356649349953</v>
      </c>
      <c r="BN38" s="35">
        <v>6619.9194980938119</v>
      </c>
      <c r="BO38" s="35">
        <v>6.764442665297449</v>
      </c>
      <c r="BP38" s="35">
        <v>718.64006717583868</v>
      </c>
      <c r="BQ38" s="35">
        <v>1964.9378633851907</v>
      </c>
      <c r="BR38" s="35">
        <v>-6.8806200780267104E-7</v>
      </c>
      <c r="BS38" s="35">
        <v>7809.5870207615098</v>
      </c>
      <c r="BT38" s="35">
        <v>1233.8431530013565</v>
      </c>
      <c r="BU38" s="35">
        <v>739.71788303902179</v>
      </c>
      <c r="BV38" s="35">
        <v>1142.5851318609716</v>
      </c>
      <c r="BW38" s="35">
        <v>40.853694361059141</v>
      </c>
      <c r="BX38" s="35">
        <v>-2186.4294874580951</v>
      </c>
      <c r="BY38" s="35">
        <f t="shared" si="0"/>
        <v>-2186.4294874580951</v>
      </c>
      <c r="BZ38" s="35">
        <v>0</v>
      </c>
      <c r="CA38" s="35">
        <v>1495.511</v>
      </c>
      <c r="CB38" s="28">
        <v>186893.12813037049</v>
      </c>
      <c r="CC38" s="72"/>
      <c r="CD38" s="72"/>
    </row>
    <row r="39" spans="1:82" ht="15.6" x14ac:dyDescent="0.3">
      <c r="A39" s="17">
        <f t="shared" si="1"/>
        <v>1988</v>
      </c>
      <c r="B39" s="18">
        <f t="shared" si="2"/>
        <v>4</v>
      </c>
      <c r="C39" s="40">
        <v>154275</v>
      </c>
      <c r="D39" s="40">
        <v>20417</v>
      </c>
      <c r="E39" s="28">
        <v>133858</v>
      </c>
      <c r="F39" s="40">
        <v>98604</v>
      </c>
      <c r="G39" s="40">
        <v>23768</v>
      </c>
      <c r="H39" s="40">
        <v>32738</v>
      </c>
      <c r="I39" s="40">
        <v>31804</v>
      </c>
      <c r="J39" s="40">
        <v>934</v>
      </c>
      <c r="K39" s="40">
        <v>20736</v>
      </c>
      <c r="L39" s="40">
        <v>21571</v>
      </c>
      <c r="M39" s="28">
        <v>16612.219501908065</v>
      </c>
      <c r="N39" s="28">
        <v>4437.0424450436885</v>
      </c>
      <c r="O39" s="28">
        <v>2351.3483407968051</v>
      </c>
      <c r="P39" s="28">
        <v>9823.8287160675718</v>
      </c>
      <c r="Q39" s="28">
        <v>70745</v>
      </c>
      <c r="R39" s="28">
        <v>1564514.9407054991</v>
      </c>
      <c r="S39" s="46">
        <v>0.45856425214713986</v>
      </c>
      <c r="T39" s="46">
        <v>0.44596568090543992</v>
      </c>
      <c r="U39" s="46">
        <v>0.43933019185459443</v>
      </c>
      <c r="V39" s="46">
        <v>0.53301471513017229</v>
      </c>
      <c r="W39" s="46">
        <v>0.53414351851851849</v>
      </c>
      <c r="X39" s="46">
        <v>0.63576097538361687</v>
      </c>
      <c r="Y39" s="29">
        <v>0.6645435822864304</v>
      </c>
      <c r="Z39" s="28">
        <v>2180.5271090719975</v>
      </c>
      <c r="AA39" s="30">
        <v>38768.843999999997</v>
      </c>
      <c r="AB39" s="28">
        <v>15862.959168413196</v>
      </c>
      <c r="AC39" s="28">
        <v>29908.091</v>
      </c>
      <c r="AD39" s="31">
        <v>56.947000000000003</v>
      </c>
      <c r="AE39" s="28">
        <v>13273.727168413196</v>
      </c>
      <c r="AF39" s="32">
        <v>12781.510510303349</v>
      </c>
      <c r="AG39" s="33">
        <v>0.96291797685271485</v>
      </c>
      <c r="AH39" s="32">
        <v>10232.023191630524</v>
      </c>
      <c r="AI39" s="32">
        <v>9816.45661454736</v>
      </c>
      <c r="AJ39" s="32">
        <v>2300.5341941200159</v>
      </c>
      <c r="AK39" s="32">
        <v>2346.71435737705</v>
      </c>
      <c r="AL39" s="31">
        <v>16.322503087291288</v>
      </c>
      <c r="AM39" s="28">
        <v>5849084.1551592415</v>
      </c>
      <c r="AN39" s="40">
        <v>32111</v>
      </c>
      <c r="AO39" s="40">
        <v>12828</v>
      </c>
      <c r="AP39" s="28">
        <v>121030</v>
      </c>
      <c r="AQ39" s="29">
        <v>0.46246297199657821</v>
      </c>
      <c r="AR39" s="28">
        <v>7252.5871429071212</v>
      </c>
      <c r="AS39" s="34">
        <v>0.38409999999999994</v>
      </c>
      <c r="AT39" s="35">
        <v>129817.54450681468</v>
      </c>
      <c r="AU39" s="35">
        <v>602333.64790104027</v>
      </c>
      <c r="AV39" s="36">
        <v>12.948999999999998</v>
      </c>
      <c r="AW39" s="36">
        <v>8.8966666666666665</v>
      </c>
      <c r="AX39" s="37">
        <v>0.86219284379939631</v>
      </c>
      <c r="AY39" s="37">
        <v>1.1598333333333335</v>
      </c>
      <c r="AZ39" s="38">
        <v>109638.04337020943</v>
      </c>
      <c r="BA39" s="39">
        <v>-27760.800305134788</v>
      </c>
      <c r="BB39" s="35">
        <v>24746.250203976728</v>
      </c>
      <c r="BC39" s="35">
        <v>1264.9965743722969</v>
      </c>
      <c r="BD39" s="35">
        <v>161.13924950828505</v>
      </c>
      <c r="BE39" s="35">
        <v>7195.260193882259</v>
      </c>
      <c r="BF39" s="35">
        <v>883.16836255391377</v>
      </c>
      <c r="BG39" s="35">
        <v>6283.4226029337951</v>
      </c>
      <c r="BH39" s="35">
        <v>7943.7406540679976</v>
      </c>
      <c r="BI39" s="35">
        <v>579.48566777615315</v>
      </c>
      <c r="BJ39" s="35">
        <v>435.03689888202615</v>
      </c>
      <c r="BK39" s="35">
        <v>26837.662191263516</v>
      </c>
      <c r="BL39" s="35">
        <v>2640.523404786542</v>
      </c>
      <c r="BM39" s="35">
        <v>3185.0187311246018</v>
      </c>
      <c r="BN39" s="35">
        <v>6839.1839708554926</v>
      </c>
      <c r="BO39" s="35">
        <v>7.1166428729078373</v>
      </c>
      <c r="BP39" s="35">
        <v>731.45116116350846</v>
      </c>
      <c r="BQ39" s="35">
        <v>2115.7198948232826</v>
      </c>
      <c r="BR39" s="35">
        <v>-1.4310285403880174E-5</v>
      </c>
      <c r="BS39" s="35">
        <v>7992.7906489713705</v>
      </c>
      <c r="BT39" s="35">
        <v>1270.3005206661883</v>
      </c>
      <c r="BU39" s="35">
        <v>794.22366325269707</v>
      </c>
      <c r="BV39" s="35">
        <v>1230.9183444841608</v>
      </c>
      <c r="BW39" s="35">
        <v>30.415210533348152</v>
      </c>
      <c r="BX39" s="35">
        <v>-2091.411987286785</v>
      </c>
      <c r="BY39" s="35">
        <f t="shared" si="0"/>
        <v>-2091.411987286785</v>
      </c>
      <c r="BZ39" s="35">
        <v>0</v>
      </c>
      <c r="CA39" s="35">
        <v>1534.454</v>
      </c>
      <c r="CB39" s="28">
        <v>190891.11434092512</v>
      </c>
      <c r="CC39" s="72"/>
      <c r="CD39" s="72"/>
    </row>
    <row r="40" spans="1:82" ht="15.6" x14ac:dyDescent="0.3">
      <c r="A40" s="17">
        <f t="shared" si="1"/>
        <v>1989</v>
      </c>
      <c r="B40" s="18">
        <f t="shared" si="2"/>
        <v>1</v>
      </c>
      <c r="C40" s="40">
        <v>157913</v>
      </c>
      <c r="D40" s="40">
        <v>20802</v>
      </c>
      <c r="E40" s="28">
        <v>137111</v>
      </c>
      <c r="F40" s="40">
        <v>99548</v>
      </c>
      <c r="G40" s="40">
        <v>24355</v>
      </c>
      <c r="H40" s="40">
        <v>35264</v>
      </c>
      <c r="I40" s="40">
        <v>33214</v>
      </c>
      <c r="J40" s="40">
        <v>2050</v>
      </c>
      <c r="K40" s="40">
        <v>21241</v>
      </c>
      <c r="L40" s="40">
        <v>22495</v>
      </c>
      <c r="M40" s="28">
        <v>17291.605579820945</v>
      </c>
      <c r="N40" s="28">
        <v>3998.0543265486976</v>
      </c>
      <c r="O40" s="28">
        <v>2260.7797149138214</v>
      </c>
      <c r="P40" s="28">
        <v>11032.771538358427</v>
      </c>
      <c r="Q40" s="28">
        <v>69270</v>
      </c>
      <c r="R40" s="28">
        <v>1581857.5867567277</v>
      </c>
      <c r="S40" s="46">
        <v>0.43865926174539144</v>
      </c>
      <c r="T40" s="46">
        <v>0.40403624382207576</v>
      </c>
      <c r="U40" s="46">
        <v>0.45920755491685483</v>
      </c>
      <c r="V40" s="46">
        <v>0.54886493647257184</v>
      </c>
      <c r="W40" s="46">
        <v>0.56734617014264865</v>
      </c>
      <c r="X40" s="46">
        <v>0.67846188041787059</v>
      </c>
      <c r="Y40" s="29">
        <v>0.6926685783074521</v>
      </c>
      <c r="Z40" s="28">
        <v>2200.4498386763348</v>
      </c>
      <c r="AA40" s="30">
        <v>38756.648000000001</v>
      </c>
      <c r="AB40" s="28">
        <v>15950.078302600932</v>
      </c>
      <c r="AC40" s="28">
        <v>29965.100999999999</v>
      </c>
      <c r="AD40" s="31">
        <v>56.545000000000002</v>
      </c>
      <c r="AE40" s="28">
        <v>13405.482302600933</v>
      </c>
      <c r="AF40" s="32">
        <v>12906.540116979526</v>
      </c>
      <c r="AG40" s="33">
        <v>0.9627807359437861</v>
      </c>
      <c r="AH40" s="32">
        <v>10418.32698020633</v>
      </c>
      <c r="AI40" s="32">
        <v>9993.6952240711689</v>
      </c>
      <c r="AJ40" s="32">
        <v>2351.6412237213044</v>
      </c>
      <c r="AK40" s="32">
        <v>2398.5049781420771</v>
      </c>
      <c r="AL40" s="31">
        <v>15.953501617512813</v>
      </c>
      <c r="AM40" s="28">
        <v>5960339.0749925319</v>
      </c>
      <c r="AN40" s="40">
        <v>31578</v>
      </c>
      <c r="AO40" s="40">
        <v>13825</v>
      </c>
      <c r="AP40" s="28">
        <v>123286</v>
      </c>
      <c r="AQ40" s="29">
        <v>0.43700377547054575</v>
      </c>
      <c r="AR40" s="28">
        <v>7365.9200108202394</v>
      </c>
      <c r="AS40" s="34">
        <v>0.38957999999999998</v>
      </c>
      <c r="AT40" s="35">
        <v>134651.22522449272</v>
      </c>
      <c r="AU40" s="35">
        <v>626646.99670489249</v>
      </c>
      <c r="AV40" s="36">
        <v>14.608333333333334</v>
      </c>
      <c r="AW40" s="36">
        <v>9.6999999999999993</v>
      </c>
      <c r="AX40" s="37">
        <v>0.88274238634691771</v>
      </c>
      <c r="AY40" s="37">
        <v>1.1328333333333334</v>
      </c>
      <c r="AZ40" s="38">
        <v>113287.86452039712</v>
      </c>
      <c r="BA40" s="39">
        <v>-29558.483070924904</v>
      </c>
      <c r="BB40" s="35">
        <v>26182.883583835956</v>
      </c>
      <c r="BC40" s="35">
        <v>1308.62675269801</v>
      </c>
      <c r="BD40" s="35">
        <v>169.69276359201612</v>
      </c>
      <c r="BE40" s="35">
        <v>7472.0478033456229</v>
      </c>
      <c r="BF40" s="35">
        <v>958.92609654149101</v>
      </c>
      <c r="BG40" s="35">
        <v>6911.8377320840873</v>
      </c>
      <c r="BH40" s="35">
        <v>8299.8131424395087</v>
      </c>
      <c r="BI40" s="35">
        <v>586.98589417786206</v>
      </c>
      <c r="BJ40" s="35">
        <v>474.9533989573556</v>
      </c>
      <c r="BK40" s="35">
        <v>28055.978539354066</v>
      </c>
      <c r="BL40" s="35">
        <v>2814.3154217435044</v>
      </c>
      <c r="BM40" s="35">
        <v>3382.4576654740181</v>
      </c>
      <c r="BN40" s="35">
        <v>7072.9111819042064</v>
      </c>
      <c r="BO40" s="35">
        <v>7.6305005190259685</v>
      </c>
      <c r="BP40" s="35">
        <v>729.52773496917462</v>
      </c>
      <c r="BQ40" s="35">
        <v>2379.205078595231</v>
      </c>
      <c r="BR40" s="35">
        <v>-3.4055558490193747E-5</v>
      </c>
      <c r="BS40" s="35">
        <v>8157.0365705246504</v>
      </c>
      <c r="BT40" s="35">
        <v>1307.3934191620799</v>
      </c>
      <c r="BU40" s="35">
        <v>869.51445053418865</v>
      </c>
      <c r="BV40" s="35">
        <v>1321.3330315579733</v>
      </c>
      <c r="BW40" s="35">
        <v>14.653790430722559</v>
      </c>
      <c r="BX40" s="35">
        <v>-1873.0949555181101</v>
      </c>
      <c r="BY40" s="35">
        <f t="shared" si="0"/>
        <v>-1873.0949555181101</v>
      </c>
      <c r="BZ40" s="35">
        <v>0</v>
      </c>
      <c r="CA40" s="35">
        <v>1563.528</v>
      </c>
      <c r="CB40" s="28">
        <v>195033.95960338143</v>
      </c>
      <c r="CC40" s="72"/>
      <c r="CD40" s="72"/>
    </row>
    <row r="41" spans="1:82" ht="15.6" x14ac:dyDescent="0.3">
      <c r="A41" s="17">
        <f t="shared" si="1"/>
        <v>1989</v>
      </c>
      <c r="B41" s="18">
        <f t="shared" si="2"/>
        <v>2</v>
      </c>
      <c r="C41" s="40">
        <v>159467</v>
      </c>
      <c r="D41" s="40">
        <v>21149</v>
      </c>
      <c r="E41" s="28">
        <v>138318</v>
      </c>
      <c r="F41" s="40">
        <v>101105</v>
      </c>
      <c r="G41" s="40">
        <v>24806</v>
      </c>
      <c r="H41" s="40">
        <v>35096</v>
      </c>
      <c r="I41" s="40">
        <v>34077</v>
      </c>
      <c r="J41" s="40">
        <v>1019</v>
      </c>
      <c r="K41" s="40">
        <v>21502</v>
      </c>
      <c r="L41" s="40">
        <v>23042</v>
      </c>
      <c r="M41" s="28">
        <v>17771.762476993674</v>
      </c>
      <c r="N41" s="28">
        <v>4304.4587673821461</v>
      </c>
      <c r="O41" s="28">
        <v>2562.2647042437629</v>
      </c>
      <c r="P41" s="28">
        <v>10905.039005367766</v>
      </c>
      <c r="Q41" s="28">
        <v>72788</v>
      </c>
      <c r="R41" s="28">
        <v>1599887.2988703977</v>
      </c>
      <c r="S41" s="46">
        <v>0.45644553418575629</v>
      </c>
      <c r="T41" s="46">
        <v>0.44599179071262551</v>
      </c>
      <c r="U41" s="46">
        <v>0.46291219866161415</v>
      </c>
      <c r="V41" s="46">
        <v>0.55034187281744285</v>
      </c>
      <c r="W41" s="46">
        <v>0.59585154869314483</v>
      </c>
      <c r="X41" s="46">
        <v>0.70067702456383996</v>
      </c>
      <c r="Y41" s="29">
        <v>0.68476475939611325</v>
      </c>
      <c r="Z41" s="28">
        <v>2219.0921939042678</v>
      </c>
      <c r="AA41" s="30">
        <v>38790.819000000003</v>
      </c>
      <c r="AB41" s="28">
        <v>15990.775032783373</v>
      </c>
      <c r="AC41" s="28">
        <v>30061.705999999998</v>
      </c>
      <c r="AD41" s="31">
        <v>57.609000000000002</v>
      </c>
      <c r="AE41" s="28">
        <v>13534.827032783372</v>
      </c>
      <c r="AF41" s="32">
        <v>13028.508983355816</v>
      </c>
      <c r="AG41" s="33">
        <v>0.96259146509954074</v>
      </c>
      <c r="AH41" s="32">
        <v>10539.283424488764</v>
      </c>
      <c r="AI41" s="32">
        <v>10108.320477864994</v>
      </c>
      <c r="AJ41" s="32">
        <v>2404.3291938179623</v>
      </c>
      <c r="AK41" s="32">
        <v>2451.7607868852465</v>
      </c>
      <c r="AL41" s="31">
        <v>15.358530121053894</v>
      </c>
      <c r="AM41" s="28">
        <v>5985377.3022205383</v>
      </c>
      <c r="AN41" s="40">
        <v>33189</v>
      </c>
      <c r="AO41" s="40">
        <v>13467</v>
      </c>
      <c r="AP41" s="28">
        <v>124851</v>
      </c>
      <c r="AQ41" s="29">
        <v>0.46356164383561643</v>
      </c>
      <c r="AR41" s="28">
        <v>7452.5505652512902</v>
      </c>
      <c r="AS41" s="34">
        <v>0.38957999999999998</v>
      </c>
      <c r="AT41" s="35">
        <v>139425.34399967807</v>
      </c>
      <c r="AU41" s="35">
        <v>647429.57882407308</v>
      </c>
      <c r="AV41" s="36">
        <v>14.813666666666668</v>
      </c>
      <c r="AW41" s="36">
        <v>9.64</v>
      </c>
      <c r="AX41" s="37">
        <v>0.92216894135005512</v>
      </c>
      <c r="AY41" s="37">
        <v>1.0844000000000003</v>
      </c>
      <c r="AZ41" s="38">
        <v>117133.73733966362</v>
      </c>
      <c r="BA41" s="39">
        <v>-29747.002873156187</v>
      </c>
      <c r="BB41" s="35">
        <v>27356.125891696018</v>
      </c>
      <c r="BC41" s="35">
        <v>1326.0793316104375</v>
      </c>
      <c r="BD41" s="35">
        <v>176.83255383388604</v>
      </c>
      <c r="BE41" s="35">
        <v>7698.3887982095666</v>
      </c>
      <c r="BF41" s="35">
        <v>1019.2610411908335</v>
      </c>
      <c r="BG41" s="35">
        <v>7403.9286894965908</v>
      </c>
      <c r="BH41" s="35">
        <v>8637.4557360935632</v>
      </c>
      <c r="BI41" s="35">
        <v>593.10863429772076</v>
      </c>
      <c r="BJ41" s="35">
        <v>501.07110696341744</v>
      </c>
      <c r="BK41" s="35">
        <v>29205.945395120551</v>
      </c>
      <c r="BL41" s="35">
        <v>2942.9060598288879</v>
      </c>
      <c r="BM41" s="35">
        <v>3605.2501730241775</v>
      </c>
      <c r="BN41" s="35">
        <v>7318.1375935620081</v>
      </c>
      <c r="BO41" s="35">
        <v>7.9838433698628331</v>
      </c>
      <c r="BP41" s="35">
        <v>733.74727050377112</v>
      </c>
      <c r="BQ41" s="35">
        <v>2588.9171206659189</v>
      </c>
      <c r="BR41" s="35">
        <v>-2.8331444328641694E-5</v>
      </c>
      <c r="BS41" s="35">
        <v>8371.552310936102</v>
      </c>
      <c r="BT41" s="35">
        <v>1346.3732108956044</v>
      </c>
      <c r="BU41" s="35">
        <v>920.12498523310978</v>
      </c>
      <c r="BV41" s="35">
        <v>1362.7656937643087</v>
      </c>
      <c r="BW41" s="35">
        <v>8.1877062173832975</v>
      </c>
      <c r="BX41" s="35">
        <v>-1849.8195034245364</v>
      </c>
      <c r="BY41" s="35">
        <f t="shared" si="0"/>
        <v>-1849.8195034245364</v>
      </c>
      <c r="BZ41" s="35">
        <v>0</v>
      </c>
      <c r="CA41" s="35">
        <v>1613.384</v>
      </c>
      <c r="CB41" s="28">
        <v>199521.25707093239</v>
      </c>
      <c r="CC41" s="72"/>
      <c r="CD41" s="72"/>
    </row>
    <row r="42" spans="1:82" ht="15.6" x14ac:dyDescent="0.3">
      <c r="A42" s="17">
        <f t="shared" si="1"/>
        <v>1989</v>
      </c>
      <c r="B42" s="18">
        <f t="shared" si="2"/>
        <v>3</v>
      </c>
      <c r="C42" s="40">
        <v>161603</v>
      </c>
      <c r="D42" s="40">
        <v>21484</v>
      </c>
      <c r="E42" s="28">
        <v>140119</v>
      </c>
      <c r="F42" s="40">
        <v>102349</v>
      </c>
      <c r="G42" s="40">
        <v>25294</v>
      </c>
      <c r="H42" s="40">
        <v>36577</v>
      </c>
      <c r="I42" s="40">
        <v>34702</v>
      </c>
      <c r="J42" s="40">
        <v>1875</v>
      </c>
      <c r="K42" s="40">
        <v>21134</v>
      </c>
      <c r="L42" s="40">
        <v>23751</v>
      </c>
      <c r="M42" s="28">
        <v>18261.451024730628</v>
      </c>
      <c r="N42" s="28">
        <v>4559.461437864431</v>
      </c>
      <c r="O42" s="28">
        <v>2420.490342354331</v>
      </c>
      <c r="P42" s="28">
        <v>11281.499244511866</v>
      </c>
      <c r="Q42" s="28">
        <v>73811</v>
      </c>
      <c r="R42" s="28">
        <v>1618359.1070468121</v>
      </c>
      <c r="S42" s="46">
        <v>0.45674275848839441</v>
      </c>
      <c r="T42" s="46">
        <v>0.4673616742713656</v>
      </c>
      <c r="U42" s="46">
        <v>0.47639756463983551</v>
      </c>
      <c r="V42" s="46">
        <v>0.54432021209152215</v>
      </c>
      <c r="W42" s="46">
        <v>0.57495031702469956</v>
      </c>
      <c r="X42" s="46">
        <v>0.60650077891457199</v>
      </c>
      <c r="Y42" s="29">
        <v>0.58963533773998222</v>
      </c>
      <c r="Z42" s="28">
        <v>2236.9835352413561</v>
      </c>
      <c r="AA42" s="30">
        <v>38825.521000000001</v>
      </c>
      <c r="AB42" s="28">
        <v>16086.045342949694</v>
      </c>
      <c r="AC42" s="28">
        <v>30159.010999999999</v>
      </c>
      <c r="AD42" s="31">
        <v>61.887</v>
      </c>
      <c r="AE42" s="28">
        <v>13703.126342949694</v>
      </c>
      <c r="AF42" s="32">
        <v>13191.240045314726</v>
      </c>
      <c r="AG42" s="33">
        <v>0.96264456118816011</v>
      </c>
      <c r="AH42" s="32">
        <v>10715.888126562906</v>
      </c>
      <c r="AI42" s="32">
        <v>10278.760762323393</v>
      </c>
      <c r="AJ42" s="32">
        <v>2458.7734600281919</v>
      </c>
      <c r="AK42" s="32">
        <v>2507.4176071038255</v>
      </c>
      <c r="AL42" s="31">
        <v>14.813578783329755</v>
      </c>
      <c r="AM42" s="28">
        <v>6092260.4190518996</v>
      </c>
      <c r="AN42" s="40">
        <v>33770</v>
      </c>
      <c r="AO42" s="40">
        <v>14786</v>
      </c>
      <c r="AP42" s="28">
        <v>125333</v>
      </c>
      <c r="AQ42" s="29">
        <v>0.46008296042011482</v>
      </c>
      <c r="AR42" s="28">
        <v>7533.8189477879741</v>
      </c>
      <c r="AS42" s="34">
        <v>0.40487000000000001</v>
      </c>
      <c r="AT42" s="35">
        <v>144909.62439689189</v>
      </c>
      <c r="AU42" s="35">
        <v>674189.99364700459</v>
      </c>
      <c r="AV42" s="36">
        <v>15.300333333333333</v>
      </c>
      <c r="AW42" s="36">
        <v>8.8000000000000007</v>
      </c>
      <c r="AX42" s="37">
        <v>0.92700457013253068</v>
      </c>
      <c r="AY42" s="37">
        <v>1.0787433333333334</v>
      </c>
      <c r="AZ42" s="38">
        <v>120734.14535639461</v>
      </c>
      <c r="BA42" s="39">
        <v>-33078.239573643354</v>
      </c>
      <c r="BB42" s="35">
        <v>28265.977127556915</v>
      </c>
      <c r="BC42" s="35">
        <v>1317.3543111095798</v>
      </c>
      <c r="BD42" s="35">
        <v>182.55862023389477</v>
      </c>
      <c r="BE42" s="35">
        <v>7874.2831784740865</v>
      </c>
      <c r="BF42" s="35">
        <v>1064.1731965019417</v>
      </c>
      <c r="BG42" s="35">
        <v>7759.6954751713029</v>
      </c>
      <c r="BH42" s="35">
        <v>8956.6684350301621</v>
      </c>
      <c r="BI42" s="35">
        <v>597.85388813572899</v>
      </c>
      <c r="BJ42" s="35">
        <v>513.39002290021153</v>
      </c>
      <c r="BK42" s="35">
        <v>30287.562758562966</v>
      </c>
      <c r="BL42" s="35">
        <v>3026.2953190426915</v>
      </c>
      <c r="BM42" s="35">
        <v>3853.3962537750785</v>
      </c>
      <c r="BN42" s="35">
        <v>7574.8632058289013</v>
      </c>
      <c r="BO42" s="35">
        <v>8.1766714254184301</v>
      </c>
      <c r="BP42" s="35">
        <v>744.10976776729808</v>
      </c>
      <c r="BQ42" s="35">
        <v>2744.8560210353439</v>
      </c>
      <c r="BR42" s="35">
        <v>2.8620570807760171E-6</v>
      </c>
      <c r="BS42" s="35">
        <v>8636.3378702057253</v>
      </c>
      <c r="BT42" s="35">
        <v>1387.239895866762</v>
      </c>
      <c r="BU42" s="35">
        <v>946.05526734946056</v>
      </c>
      <c r="BV42" s="35">
        <v>1355.2163311031672</v>
      </c>
      <c r="BW42" s="35">
        <v>11.016957893330366</v>
      </c>
      <c r="BX42" s="35">
        <v>-2021.5856310060647</v>
      </c>
      <c r="BY42" s="35">
        <f t="shared" si="0"/>
        <v>-2021.5856310060647</v>
      </c>
      <c r="BZ42" s="35">
        <v>0</v>
      </c>
      <c r="CA42" s="35">
        <v>1671.25</v>
      </c>
      <c r="CB42" s="28">
        <v>204489.42859283392</v>
      </c>
      <c r="CC42" s="72"/>
      <c r="CD42" s="72"/>
    </row>
    <row r="43" spans="1:82" ht="15.6" x14ac:dyDescent="0.3">
      <c r="A43" s="19">
        <f t="shared" si="1"/>
        <v>1989</v>
      </c>
      <c r="B43" s="20">
        <f t="shared" si="2"/>
        <v>4</v>
      </c>
      <c r="C43" s="40">
        <v>161335</v>
      </c>
      <c r="D43" s="40">
        <v>21571</v>
      </c>
      <c r="E43" s="28">
        <v>139764</v>
      </c>
      <c r="F43" s="40">
        <v>102646</v>
      </c>
      <c r="G43" s="40">
        <v>25242</v>
      </c>
      <c r="H43" s="40">
        <v>36342</v>
      </c>
      <c r="I43" s="40">
        <v>34903</v>
      </c>
      <c r="J43" s="40">
        <v>1439</v>
      </c>
      <c r="K43" s="40">
        <v>21402</v>
      </c>
      <c r="L43" s="40">
        <v>24297</v>
      </c>
      <c r="M43" s="28">
        <v>18585.527143914209</v>
      </c>
      <c r="N43" s="28">
        <v>4726.9980104378828</v>
      </c>
      <c r="O43" s="28">
        <v>2558.7544890240583</v>
      </c>
      <c r="P43" s="28">
        <v>11299.774644452269</v>
      </c>
      <c r="Q43" s="28">
        <v>79231</v>
      </c>
      <c r="R43" s="28">
        <v>1636844.5264051245</v>
      </c>
      <c r="S43" s="46">
        <v>0.49109616636191777</v>
      </c>
      <c r="T43" s="46">
        <v>0.48066169163922606</v>
      </c>
      <c r="U43" s="46">
        <v>0.4719515093891134</v>
      </c>
      <c r="V43" s="46">
        <v>0.55084090192820101</v>
      </c>
      <c r="W43" s="46">
        <v>0.55485468647789926</v>
      </c>
      <c r="X43" s="46">
        <v>0.64394781248713828</v>
      </c>
      <c r="Y43" s="29">
        <v>0.65558244131683485</v>
      </c>
      <c r="Z43" s="28">
        <v>2254.1238626876011</v>
      </c>
      <c r="AA43" s="30">
        <v>38860.237000000001</v>
      </c>
      <c r="AB43" s="28">
        <v>16225.027505209993</v>
      </c>
      <c r="AC43" s="28">
        <v>30256.617999999999</v>
      </c>
      <c r="AD43" s="31">
        <v>55.713000000000001</v>
      </c>
      <c r="AE43" s="28">
        <v>13829.335505209992</v>
      </c>
      <c r="AF43" s="32">
        <v>13311.796026565933</v>
      </c>
      <c r="AG43" s="33">
        <v>0.96257669224605302</v>
      </c>
      <c r="AH43" s="32">
        <v>10820.632236503488</v>
      </c>
      <c r="AI43" s="32">
        <v>10378.832067189956</v>
      </c>
      <c r="AJ43" s="32">
        <v>2498.7289682843339</v>
      </c>
      <c r="AK43" s="32">
        <v>2547.9841524590165</v>
      </c>
      <c r="AL43" s="31">
        <v>14.765411024608268</v>
      </c>
      <c r="AM43" s="28">
        <v>6070452.8975994075</v>
      </c>
      <c r="AN43" s="40">
        <v>37041</v>
      </c>
      <c r="AO43" s="40">
        <v>14087</v>
      </c>
      <c r="AP43" s="28">
        <v>125677</v>
      </c>
      <c r="AQ43" s="29">
        <v>0.49420705204824511</v>
      </c>
      <c r="AR43" s="28">
        <v>7609.7305857297788</v>
      </c>
      <c r="AS43" s="34">
        <v>0.40920666666666672</v>
      </c>
      <c r="AT43" s="35">
        <v>148886.52948025166</v>
      </c>
      <c r="AU43" s="35">
        <v>691197.1024796057</v>
      </c>
      <c r="AV43" s="36">
        <v>15.423</v>
      </c>
      <c r="AW43" s="36">
        <v>8.4933333333333341</v>
      </c>
      <c r="AX43" s="37">
        <v>0.88523255059104022</v>
      </c>
      <c r="AY43" s="37">
        <v>1.1296466666666667</v>
      </c>
      <c r="AZ43" s="38">
        <v>121206.70608166215</v>
      </c>
      <c r="BA43" s="39">
        <v>-31205.699499736173</v>
      </c>
      <c r="BB43" s="35">
        <v>28912.437291418639</v>
      </c>
      <c r="BC43" s="35">
        <v>1282.4516911954365</v>
      </c>
      <c r="BD43" s="35">
        <v>186.87096279204235</v>
      </c>
      <c r="BE43" s="35">
        <v>7999.7309441391853</v>
      </c>
      <c r="BF43" s="35">
        <v>1093.6625624748151</v>
      </c>
      <c r="BG43" s="35">
        <v>7979.1380891082263</v>
      </c>
      <c r="BH43" s="35">
        <v>9257.4512392493052</v>
      </c>
      <c r="BI43" s="35">
        <v>601.22165569188701</v>
      </c>
      <c r="BJ43" s="35">
        <v>511.91014676773801</v>
      </c>
      <c r="BK43" s="35">
        <v>31300.830629681328</v>
      </c>
      <c r="BL43" s="35">
        <v>3064.4831993849157</v>
      </c>
      <c r="BM43" s="35">
        <v>4126.8959077267236</v>
      </c>
      <c r="BN43" s="35">
        <v>7843.0880187048788</v>
      </c>
      <c r="BO43" s="35">
        <v>8.2089846856927586</v>
      </c>
      <c r="BP43" s="35">
        <v>760.61522675975539</v>
      </c>
      <c r="BQ43" s="35">
        <v>2847.021779703507</v>
      </c>
      <c r="BR43" s="35">
        <v>5.952494573805938E-5</v>
      </c>
      <c r="BS43" s="35">
        <v>8951.3932483335193</v>
      </c>
      <c r="BT43" s="35">
        <v>1429.9934740755527</v>
      </c>
      <c r="BU43" s="35">
        <v>947.305296883241</v>
      </c>
      <c r="BV43" s="35">
        <v>1298.6849435745489</v>
      </c>
      <c r="BW43" s="35">
        <v>23.141545458563762</v>
      </c>
      <c r="BX43" s="35">
        <v>-2388.3933382626938</v>
      </c>
      <c r="BY43" s="35">
        <f t="shared" si="0"/>
        <v>-2388.3933382626938</v>
      </c>
      <c r="BZ43" s="35">
        <v>0</v>
      </c>
      <c r="CA43" s="35">
        <v>1737.127</v>
      </c>
      <c r="CB43" s="28">
        <v>209817.74304010402</v>
      </c>
      <c r="CC43" s="72"/>
      <c r="CD43" s="72"/>
    </row>
    <row r="44" spans="1:82" ht="15.6" x14ac:dyDescent="0.3">
      <c r="A44" s="19">
        <f t="shared" si="1"/>
        <v>1990</v>
      </c>
      <c r="B44" s="20">
        <f t="shared" si="2"/>
        <v>1</v>
      </c>
      <c r="C44" s="40">
        <v>162750</v>
      </c>
      <c r="D44" s="40">
        <v>21579.58</v>
      </c>
      <c r="E44" s="28">
        <v>141170.41999999998</v>
      </c>
      <c r="F44" s="40">
        <v>103540</v>
      </c>
      <c r="G44" s="40">
        <v>25298</v>
      </c>
      <c r="H44" s="40">
        <v>37452</v>
      </c>
      <c r="I44" s="40">
        <v>35074</v>
      </c>
      <c r="J44" s="40">
        <v>2378</v>
      </c>
      <c r="K44" s="40">
        <v>21416</v>
      </c>
      <c r="L44" s="40">
        <v>24956</v>
      </c>
      <c r="M44" s="28">
        <v>19061.20821876749</v>
      </c>
      <c r="N44" s="28">
        <v>4549.8790891237695</v>
      </c>
      <c r="O44" s="28">
        <v>2505.1783999329828</v>
      </c>
      <c r="P44" s="28">
        <v>12006.15072971074</v>
      </c>
      <c r="Q44" s="28">
        <v>76516</v>
      </c>
      <c r="R44" s="28">
        <v>1655313.4188655505</v>
      </c>
      <c r="S44" s="46">
        <v>0.47014439324116741</v>
      </c>
      <c r="T44" s="46">
        <v>0.43491404288197799</v>
      </c>
      <c r="U44" s="46">
        <v>0.4769151711597755</v>
      </c>
      <c r="V44" s="46">
        <v>0.55938872098990711</v>
      </c>
      <c r="W44" s="46">
        <v>0.58624392977213302</v>
      </c>
      <c r="X44" s="46">
        <v>0.67550889565635519</v>
      </c>
      <c r="Y44" s="29">
        <v>0.7339937170738543</v>
      </c>
      <c r="Z44" s="28">
        <v>2272.1651460341468</v>
      </c>
      <c r="AA44" s="30">
        <v>38826.296999999999</v>
      </c>
      <c r="AB44" s="28">
        <v>16362.545641690274</v>
      </c>
      <c r="AC44" s="28">
        <v>30300.936000000002</v>
      </c>
      <c r="AD44" s="31">
        <v>52.645000000000003</v>
      </c>
      <c r="AE44" s="28">
        <v>14009.390641690274</v>
      </c>
      <c r="AF44" s="32">
        <v>13485.643215094631</v>
      </c>
      <c r="AG44" s="33">
        <v>0.962614546200387</v>
      </c>
      <c r="AH44" s="32">
        <v>10990.216647395479</v>
      </c>
      <c r="AI44" s="32">
        <v>10541.028555520674</v>
      </c>
      <c r="AJ44" s="32">
        <v>2546.4667954087804</v>
      </c>
      <c r="AK44" s="32">
        <v>2596.7650409836065</v>
      </c>
      <c r="AL44" s="31">
        <v>14.381350258876441</v>
      </c>
      <c r="AM44" s="28">
        <v>6187357.6905230591</v>
      </c>
      <c r="AN44" s="40">
        <v>36227</v>
      </c>
      <c r="AO44" s="40">
        <v>14431</v>
      </c>
      <c r="AP44" s="28">
        <v>126739.41999999998</v>
      </c>
      <c r="AQ44" s="29">
        <v>0.46900262272534199</v>
      </c>
      <c r="AR44" s="28">
        <v>7658.3591891442766</v>
      </c>
      <c r="AS44" s="34">
        <v>0.41787666666666667</v>
      </c>
      <c r="AT44" s="35">
        <v>153711.04682216156</v>
      </c>
      <c r="AU44" s="35">
        <v>712224.39120069426</v>
      </c>
      <c r="AV44" s="36">
        <v>15.511999999999999</v>
      </c>
      <c r="AW44" s="36">
        <v>8.2799999999999994</v>
      </c>
      <c r="AX44" s="37">
        <v>0.82941664362731549</v>
      </c>
      <c r="AY44" s="37">
        <v>1.2056666666666667</v>
      </c>
      <c r="AZ44" s="38">
        <v>123323.24566807061</v>
      </c>
      <c r="BA44" s="39">
        <v>-33840.132638859526</v>
      </c>
      <c r="BB44" s="35">
        <v>29295.50638328119</v>
      </c>
      <c r="BC44" s="35">
        <v>1221.3714718680076</v>
      </c>
      <c r="BD44" s="35">
        <v>189.76958150832871</v>
      </c>
      <c r="BE44" s="35">
        <v>8074.7320952048613</v>
      </c>
      <c r="BF44" s="35">
        <v>1107.7291391094539</v>
      </c>
      <c r="BG44" s="35">
        <v>8062.2565313073555</v>
      </c>
      <c r="BH44" s="35">
        <v>9539.804148750989</v>
      </c>
      <c r="BI44" s="35">
        <v>603.21193696619446</v>
      </c>
      <c r="BJ44" s="35">
        <v>496.63147856599653</v>
      </c>
      <c r="BK44" s="35">
        <v>32245.74900847561</v>
      </c>
      <c r="BL44" s="35">
        <v>3057.469700855559</v>
      </c>
      <c r="BM44" s="35">
        <v>4425.74913487911</v>
      </c>
      <c r="BN44" s="35">
        <v>8122.8120321899441</v>
      </c>
      <c r="BO44" s="35">
        <v>8.0807831506858179</v>
      </c>
      <c r="BP44" s="35">
        <v>783.26364748114293</v>
      </c>
      <c r="BQ44" s="35">
        <v>2895.4143966704069</v>
      </c>
      <c r="BR44" s="35">
        <v>1.416572216432084E-4</v>
      </c>
      <c r="BS44" s="35">
        <v>9316.7184453194805</v>
      </c>
      <c r="BT44" s="35">
        <v>1474.6339455219759</v>
      </c>
      <c r="BU44" s="35">
        <v>923.87507383445097</v>
      </c>
      <c r="BV44" s="35">
        <v>1193.1715311784535</v>
      </c>
      <c r="BW44" s="35">
        <v>44.56146891308348</v>
      </c>
      <c r="BX44" s="35">
        <v>-2950.2426251944239</v>
      </c>
      <c r="BY44" s="35">
        <f t="shared" si="0"/>
        <v>-2950.2426251944239</v>
      </c>
      <c r="BZ44" s="35">
        <v>0</v>
      </c>
      <c r="CA44" s="35">
        <v>1801.67</v>
      </c>
      <c r="CB44" s="28">
        <v>215509.4464216285</v>
      </c>
      <c r="CC44" s="72"/>
      <c r="CD44" s="72"/>
    </row>
    <row r="45" spans="1:82" ht="15.6" x14ac:dyDescent="0.3">
      <c r="A45" s="19">
        <f t="shared" si="1"/>
        <v>1990</v>
      </c>
      <c r="B45" s="20">
        <f t="shared" si="2"/>
        <v>2</v>
      </c>
      <c r="C45" s="40">
        <v>165515</v>
      </c>
      <c r="D45" s="40">
        <v>22520</v>
      </c>
      <c r="E45" s="28">
        <v>142995</v>
      </c>
      <c r="F45" s="40">
        <v>104509</v>
      </c>
      <c r="G45" s="40">
        <v>26215</v>
      </c>
      <c r="H45" s="40">
        <v>38361</v>
      </c>
      <c r="I45" s="40">
        <v>36154</v>
      </c>
      <c r="J45" s="40">
        <v>2207</v>
      </c>
      <c r="K45" s="40">
        <v>22227</v>
      </c>
      <c r="L45" s="40">
        <v>25797</v>
      </c>
      <c r="M45" s="28">
        <v>19782.070187100806</v>
      </c>
      <c r="N45" s="28">
        <v>4817.8000718102257</v>
      </c>
      <c r="O45" s="28">
        <v>2755.9280591981924</v>
      </c>
      <c r="P45" s="28">
        <v>12208.34205609239</v>
      </c>
      <c r="Q45" s="28">
        <v>80925</v>
      </c>
      <c r="R45" s="28">
        <v>1674674.9520866016</v>
      </c>
      <c r="S45" s="46">
        <v>0.48892849590671539</v>
      </c>
      <c r="T45" s="46">
        <v>0.476954137921136</v>
      </c>
      <c r="U45" s="46">
        <v>0.49956131985504482</v>
      </c>
      <c r="V45" s="46">
        <v>0.58267411628035626</v>
      </c>
      <c r="W45" s="46">
        <v>0.59157781077068428</v>
      </c>
      <c r="X45" s="46">
        <v>0.66282901112532466</v>
      </c>
      <c r="Y45" s="29">
        <v>0.73017200793511494</v>
      </c>
      <c r="Z45" s="28">
        <v>2287.1423970135329</v>
      </c>
      <c r="AA45" s="30">
        <v>38828.32</v>
      </c>
      <c r="AB45" s="28">
        <v>16427.310305144914</v>
      </c>
      <c r="AC45" s="28">
        <v>30376.616000000002</v>
      </c>
      <c r="AD45" s="31">
        <v>55.780999999999999</v>
      </c>
      <c r="AE45" s="28">
        <v>14100.618305144913</v>
      </c>
      <c r="AF45" s="32">
        <v>13571.457342080717</v>
      </c>
      <c r="AG45" s="33">
        <v>0.96247249931791146</v>
      </c>
      <c r="AH45" s="32">
        <v>11110.963246017574</v>
      </c>
      <c r="AI45" s="32">
        <v>10657.143386289903</v>
      </c>
      <c r="AJ45" s="32">
        <v>2554.035399617399</v>
      </c>
      <c r="AK45" s="32">
        <v>2604.0987229508196</v>
      </c>
      <c r="AL45" s="31">
        <v>14.163560295511658</v>
      </c>
      <c r="AM45" s="28">
        <v>6243388.8599277521</v>
      </c>
      <c r="AN45" s="40">
        <v>38558</v>
      </c>
      <c r="AO45" s="40">
        <v>14159</v>
      </c>
      <c r="AP45" s="28">
        <v>128836</v>
      </c>
      <c r="AQ45" s="29">
        <v>0.49858611485504373</v>
      </c>
      <c r="AR45" s="28">
        <v>7732.3278538692985</v>
      </c>
      <c r="AS45" s="34">
        <v>0.40441333333333335</v>
      </c>
      <c r="AT45" s="35">
        <v>164354.30777682137</v>
      </c>
      <c r="AU45" s="35">
        <v>741396.91395671817</v>
      </c>
      <c r="AV45" s="36">
        <v>15.011333333333333</v>
      </c>
      <c r="AW45" s="36">
        <v>8.336666666666666</v>
      </c>
      <c r="AX45" s="37">
        <v>0.81810744477774755</v>
      </c>
      <c r="AY45" s="37">
        <v>1.2223333333333333</v>
      </c>
      <c r="AZ45" s="38">
        <v>126842.8247035823</v>
      </c>
      <c r="BA45" s="39">
        <v>-36468.508721063852</v>
      </c>
      <c r="BB45" s="35">
        <v>29821.799618405548</v>
      </c>
      <c r="BC45" s="35">
        <v>1192.609084591154</v>
      </c>
      <c r="BD45" s="35">
        <v>193.62443362410977</v>
      </c>
      <c r="BE45" s="35">
        <v>8162.3570524932093</v>
      </c>
      <c r="BF45" s="35">
        <v>1173.0382968716588</v>
      </c>
      <c r="BG45" s="35">
        <v>8171.5326157235413</v>
      </c>
      <c r="BH45" s="35">
        <v>9812.819151257354</v>
      </c>
      <c r="BI45" s="35">
        <v>617.92771339219928</v>
      </c>
      <c r="BJ45" s="35">
        <v>497.89127045232061</v>
      </c>
      <c r="BK45" s="35">
        <v>33223.047364512633</v>
      </c>
      <c r="BL45" s="35">
        <v>3085.7764211015929</v>
      </c>
      <c r="BM45" s="35">
        <v>4678.1907717884214</v>
      </c>
      <c r="BN45" s="35">
        <v>8398.8768247079952</v>
      </c>
      <c r="BO45" s="35">
        <v>8.0971892764087148</v>
      </c>
      <c r="BP45" s="35">
        <v>801.91755677724097</v>
      </c>
      <c r="BQ45" s="35">
        <v>2932.3056847890048</v>
      </c>
      <c r="BR45" s="35">
        <v>1.1784724334798467E-4</v>
      </c>
      <c r="BS45" s="35">
        <v>9682.392145986074</v>
      </c>
      <c r="BT45" s="35">
        <v>1524.9365558917552</v>
      </c>
      <c r="BU45" s="35">
        <v>928.15295508115469</v>
      </c>
      <c r="BV45" s="35">
        <v>1124.397553748634</v>
      </c>
      <c r="BW45" s="35">
        <v>58.004850729657981</v>
      </c>
      <c r="BX45" s="35">
        <v>-3401.2477461070844</v>
      </c>
      <c r="BY45" s="35">
        <f t="shared" si="0"/>
        <v>-3401.2477461070844</v>
      </c>
      <c r="BZ45" s="35">
        <v>0</v>
      </c>
      <c r="CA45" s="35">
        <v>1887.3050000000001</v>
      </c>
      <c r="CB45" s="28">
        <v>221257.99576097837</v>
      </c>
      <c r="CC45" s="72"/>
      <c r="CD45" s="72"/>
    </row>
    <row r="46" spans="1:82" ht="15.6" x14ac:dyDescent="0.3">
      <c r="A46" s="19">
        <f t="shared" si="1"/>
        <v>1990</v>
      </c>
      <c r="B46" s="20">
        <f t="shared" si="2"/>
        <v>3</v>
      </c>
      <c r="C46" s="40">
        <v>165020</v>
      </c>
      <c r="D46" s="40">
        <v>22773</v>
      </c>
      <c r="E46" s="28">
        <v>142247</v>
      </c>
      <c r="F46" s="40">
        <v>105500</v>
      </c>
      <c r="G46" s="40">
        <v>26598</v>
      </c>
      <c r="H46" s="40">
        <v>35872</v>
      </c>
      <c r="I46" s="40">
        <v>37077</v>
      </c>
      <c r="J46" s="40">
        <v>-1205</v>
      </c>
      <c r="K46" s="40">
        <v>22823</v>
      </c>
      <c r="L46" s="40">
        <v>25773</v>
      </c>
      <c r="M46" s="28">
        <v>19766.606151476492</v>
      </c>
      <c r="N46" s="28">
        <v>5151.2445408555659</v>
      </c>
      <c r="O46" s="28">
        <v>2503.2133790586313</v>
      </c>
      <c r="P46" s="28">
        <v>12112.148231562296</v>
      </c>
      <c r="Q46" s="28">
        <v>80731</v>
      </c>
      <c r="R46" s="28">
        <v>1694763.0705986929</v>
      </c>
      <c r="S46" s="46">
        <v>0.48921948854684283</v>
      </c>
      <c r="T46" s="46">
        <v>0.49877725118483413</v>
      </c>
      <c r="U46" s="46">
        <v>0.51236935107902848</v>
      </c>
      <c r="V46" s="46">
        <v>0.57760876014780049</v>
      </c>
      <c r="W46" s="46">
        <v>0.56009288875257413</v>
      </c>
      <c r="X46" s="46">
        <v>0.57102393978194232</v>
      </c>
      <c r="Y46" s="29">
        <v>0.66746470888781018</v>
      </c>
      <c r="Z46" s="28">
        <v>2300.7088892604652</v>
      </c>
      <c r="AA46" s="30">
        <v>38829.110999999997</v>
      </c>
      <c r="AB46" s="28">
        <v>16456.802087538181</v>
      </c>
      <c r="AC46" s="28">
        <v>30451.519</v>
      </c>
      <c r="AD46" s="31">
        <v>49.536999999999999</v>
      </c>
      <c r="AE46" s="28">
        <v>14171.623087538181</v>
      </c>
      <c r="AF46" s="32">
        <v>13637.25610726593</v>
      </c>
      <c r="AG46" s="33">
        <v>0.96229317016325766</v>
      </c>
      <c r="AH46" s="32">
        <v>11181.459339335841</v>
      </c>
      <c r="AI46" s="32">
        <v>10721.908910099426</v>
      </c>
      <c r="AJ46" s="32">
        <v>2567.1496252517127</v>
      </c>
      <c r="AK46" s="32">
        <v>2616.9825060109297</v>
      </c>
      <c r="AL46" s="31">
        <v>13.885923813414752</v>
      </c>
      <c r="AM46" s="28">
        <v>6285899.880967469</v>
      </c>
      <c r="AN46" s="40">
        <v>38818</v>
      </c>
      <c r="AO46" s="40">
        <v>12866.17</v>
      </c>
      <c r="AP46" s="28">
        <v>129380.83</v>
      </c>
      <c r="AQ46" s="29">
        <v>0.49549853592249377</v>
      </c>
      <c r="AR46" s="28">
        <v>7809.7102899724132</v>
      </c>
      <c r="AS46" s="34">
        <v>0.41216999999999998</v>
      </c>
      <c r="AT46" s="35">
        <v>170938.1932662084</v>
      </c>
      <c r="AU46" s="35">
        <v>764486.72975103068</v>
      </c>
      <c r="AV46" s="36">
        <v>15.061666666666667</v>
      </c>
      <c r="AW46" s="36">
        <v>8.0466666666666669</v>
      </c>
      <c r="AX46" s="37">
        <v>0.77101002313030076</v>
      </c>
      <c r="AY46" s="37">
        <v>1.2969999999999999</v>
      </c>
      <c r="AZ46" s="38">
        <v>132845.01149296298</v>
      </c>
      <c r="BA46" s="39">
        <v>-39257.718995501127</v>
      </c>
      <c r="BB46" s="35">
        <v>30491.31699679172</v>
      </c>
      <c r="BC46" s="35">
        <v>1196.164529364876</v>
      </c>
      <c r="BD46" s="35">
        <v>198.43551913938563</v>
      </c>
      <c r="BE46" s="35">
        <v>8262.6058160042267</v>
      </c>
      <c r="BF46" s="35">
        <v>1289.5900357614303</v>
      </c>
      <c r="BG46" s="35">
        <v>8306.9663423567836</v>
      </c>
      <c r="BH46" s="35">
        <v>10076.4962467684</v>
      </c>
      <c r="BI46" s="35">
        <v>645.36898496990159</v>
      </c>
      <c r="BJ46" s="35">
        <v>515.6895224267098</v>
      </c>
      <c r="BK46" s="35">
        <v>34232.72569779239</v>
      </c>
      <c r="BL46" s="35">
        <v>3149.4033601230176</v>
      </c>
      <c r="BM46" s="35">
        <v>4884.2208184546562</v>
      </c>
      <c r="BN46" s="35">
        <v>8671.2823962590282</v>
      </c>
      <c r="BO46" s="35">
        <v>8.2582030628614511</v>
      </c>
      <c r="BP46" s="35">
        <v>816.5769546480492</v>
      </c>
      <c r="BQ46" s="35">
        <v>2957.695644059299</v>
      </c>
      <c r="BR46" s="35">
        <v>-1.1904989147611805E-5</v>
      </c>
      <c r="BS46" s="35">
        <v>10048.414350333298</v>
      </c>
      <c r="BT46" s="35">
        <v>1580.9013051848901</v>
      </c>
      <c r="BU46" s="35">
        <v>960.13894062335225</v>
      </c>
      <c r="BV46" s="35">
        <v>1092.3630112850906</v>
      </c>
      <c r="BW46" s="35">
        <v>63.47169090828725</v>
      </c>
      <c r="BX46" s="35">
        <v>-3741.4087010006751</v>
      </c>
      <c r="BY46" s="35">
        <f t="shared" si="0"/>
        <v>-3741.4087010006751</v>
      </c>
      <c r="BZ46" s="35">
        <v>0</v>
      </c>
      <c r="CA46" s="35">
        <v>1984.6880000000001</v>
      </c>
      <c r="CB46" s="28">
        <v>227372.82423926884</v>
      </c>
      <c r="CC46" s="72"/>
      <c r="CD46" s="72"/>
    </row>
    <row r="47" spans="1:82" ht="15.6" x14ac:dyDescent="0.3">
      <c r="A47" s="19">
        <f t="shared" si="1"/>
        <v>1990</v>
      </c>
      <c r="B47" s="20">
        <f t="shared" si="2"/>
        <v>4</v>
      </c>
      <c r="C47" s="40">
        <v>171261</v>
      </c>
      <c r="D47" s="40">
        <v>23296.399999999994</v>
      </c>
      <c r="E47" s="28">
        <v>147964.6</v>
      </c>
      <c r="F47" s="40">
        <v>106262</v>
      </c>
      <c r="G47" s="40">
        <v>27236</v>
      </c>
      <c r="H47" s="40">
        <v>40756</v>
      </c>
      <c r="I47" s="40">
        <v>37617</v>
      </c>
      <c r="J47" s="40">
        <v>3139</v>
      </c>
      <c r="K47" s="40">
        <v>22940</v>
      </c>
      <c r="L47" s="40">
        <v>25933</v>
      </c>
      <c r="M47" s="28">
        <v>19682.148726143714</v>
      </c>
      <c r="N47" s="28">
        <v>5000.8113765800954</v>
      </c>
      <c r="O47" s="28">
        <v>2473.9162538618057</v>
      </c>
      <c r="P47" s="28">
        <v>12207.421095701813</v>
      </c>
      <c r="Q47" s="28">
        <v>90522</v>
      </c>
      <c r="R47" s="28">
        <v>1715187.4034959746</v>
      </c>
      <c r="S47" s="46">
        <v>0.52856166903147828</v>
      </c>
      <c r="T47" s="46">
        <v>0.50671924112100275</v>
      </c>
      <c r="U47" s="46">
        <v>0.53234689381700695</v>
      </c>
      <c r="V47" s="46">
        <v>0.59427918228460541</v>
      </c>
      <c r="W47" s="46">
        <v>0.57022667829119444</v>
      </c>
      <c r="X47" s="46">
        <v>0.6492885512667258</v>
      </c>
      <c r="Y47" s="29">
        <v>0.79971338130090908</v>
      </c>
      <c r="Z47" s="28">
        <v>2312.8633189313841</v>
      </c>
      <c r="AA47" s="30">
        <v>38830.839999999997</v>
      </c>
      <c r="AB47" s="28">
        <v>16546.027047307743</v>
      </c>
      <c r="AC47" s="28">
        <v>30527.344000000001</v>
      </c>
      <c r="AD47" s="31">
        <v>47.9</v>
      </c>
      <c r="AE47" s="28">
        <v>14259.613047307743</v>
      </c>
      <c r="AF47" s="32">
        <v>13720.275112269208</v>
      </c>
      <c r="AG47" s="33">
        <v>0.96217723908431274</v>
      </c>
      <c r="AH47" s="32">
        <v>11290.844150913141</v>
      </c>
      <c r="AI47" s="32">
        <v>10826.139202093143</v>
      </c>
      <c r="AJ47" s="32">
        <v>2592.6629543898525</v>
      </c>
      <c r="AK47" s="32">
        <v>2642.672651366121</v>
      </c>
      <c r="AL47" s="31">
        <v>13.818507569598285</v>
      </c>
      <c r="AM47" s="28">
        <v>6291112.0588220656</v>
      </c>
      <c r="AN47" s="40">
        <v>43213</v>
      </c>
      <c r="AO47" s="40">
        <v>16068</v>
      </c>
      <c r="AP47" s="28">
        <v>131896.6</v>
      </c>
      <c r="AQ47" s="29">
        <v>0.53077136211040443</v>
      </c>
      <c r="AR47" s="28">
        <v>7890.5064974536208</v>
      </c>
      <c r="AS47" s="34">
        <v>0.44686333333333328</v>
      </c>
      <c r="AT47" s="35">
        <v>177380.04643118975</v>
      </c>
      <c r="AU47" s="35">
        <v>782461.0122959346</v>
      </c>
      <c r="AV47" s="36">
        <v>15.021333333333333</v>
      </c>
      <c r="AW47" s="36">
        <v>8.0433333333333348</v>
      </c>
      <c r="AX47" s="37">
        <v>0.73170731707317083</v>
      </c>
      <c r="AY47" s="37">
        <v>1.3666666666666665</v>
      </c>
      <c r="AZ47" s="38">
        <v>137068.7173126624</v>
      </c>
      <c r="BA47" s="39">
        <v>-41448.698244020648</v>
      </c>
      <c r="BB47" s="35">
        <v>31304.058518439691</v>
      </c>
      <c r="BC47" s="35">
        <v>1232.0378061891731</v>
      </c>
      <c r="BD47" s="35">
        <v>204.20283805415622</v>
      </c>
      <c r="BE47" s="35">
        <v>8375.4783857379152</v>
      </c>
      <c r="BF47" s="35">
        <v>1457.3843557787675</v>
      </c>
      <c r="BG47" s="35">
        <v>8468.5577112070805</v>
      </c>
      <c r="BH47" s="35">
        <v>10330.835435284127</v>
      </c>
      <c r="BI47" s="35">
        <v>685.53575169930116</v>
      </c>
      <c r="BJ47" s="35">
        <v>550.02623448916415</v>
      </c>
      <c r="BK47" s="35">
        <v>35274.784008314877</v>
      </c>
      <c r="BL47" s="35">
        <v>3248.3505179198323</v>
      </c>
      <c r="BM47" s="35">
        <v>5043.8392748778133</v>
      </c>
      <c r="BN47" s="35">
        <v>8940.0287468430433</v>
      </c>
      <c r="BO47" s="35">
        <v>8.5638245100440233</v>
      </c>
      <c r="BP47" s="35">
        <v>827.2418410935677</v>
      </c>
      <c r="BQ47" s="35">
        <v>2971.584274481289</v>
      </c>
      <c r="BR47" s="35">
        <v>-2.475994758435811E-4</v>
      </c>
      <c r="BS47" s="35">
        <v>10414.785058361151</v>
      </c>
      <c r="BT47" s="35">
        <v>1642.5281934013806</v>
      </c>
      <c r="BU47" s="35">
        <v>1019.8330304610432</v>
      </c>
      <c r="BV47" s="35">
        <v>1097.0679037878224</v>
      </c>
      <c r="BW47" s="35">
        <v>60.961989448971295</v>
      </c>
      <c r="BX47" s="35">
        <v>-3970.7254898751949</v>
      </c>
      <c r="BY47" s="35">
        <f t="shared" si="0"/>
        <v>-3970.7254898751949</v>
      </c>
      <c r="BZ47" s="35">
        <v>0</v>
      </c>
      <c r="CA47" s="35">
        <v>2093.8180000000002</v>
      </c>
      <c r="CB47" s="28">
        <v>233454.34256166851</v>
      </c>
      <c r="CC47" s="72"/>
      <c r="CD47" s="72"/>
    </row>
    <row r="48" spans="1:82" ht="15.6" x14ac:dyDescent="0.3">
      <c r="A48" s="19">
        <f t="shared" si="1"/>
        <v>1991</v>
      </c>
      <c r="B48" s="20">
        <f t="shared" si="2"/>
        <v>1</v>
      </c>
      <c r="C48" s="40">
        <v>167971</v>
      </c>
      <c r="D48" s="40">
        <v>22744</v>
      </c>
      <c r="E48" s="28">
        <v>145227</v>
      </c>
      <c r="F48" s="40">
        <v>106243</v>
      </c>
      <c r="G48" s="40">
        <v>26646</v>
      </c>
      <c r="H48" s="40">
        <v>38276</v>
      </c>
      <c r="I48" s="40">
        <v>37038</v>
      </c>
      <c r="J48" s="40">
        <v>1238</v>
      </c>
      <c r="K48" s="40">
        <v>24035</v>
      </c>
      <c r="L48" s="40">
        <v>27229</v>
      </c>
      <c r="M48" s="28">
        <v>20907.869700029645</v>
      </c>
      <c r="N48" s="28">
        <v>4930.129292347774</v>
      </c>
      <c r="O48" s="28">
        <v>2413.1094970855129</v>
      </c>
      <c r="P48" s="28">
        <v>13564.630910596359</v>
      </c>
      <c r="Q48" s="28">
        <v>84751</v>
      </c>
      <c r="R48" s="28">
        <v>1734825.5400232209</v>
      </c>
      <c r="S48" s="46">
        <v>0.50455733430175442</v>
      </c>
      <c r="T48" s="46">
        <v>0.45845843961484523</v>
      </c>
      <c r="U48" s="46">
        <v>0.53809202131652034</v>
      </c>
      <c r="V48" s="46">
        <v>0.59433554727577087</v>
      </c>
      <c r="W48" s="46">
        <v>0.56991886831703764</v>
      </c>
      <c r="X48" s="46">
        <v>0.63840023504351973</v>
      </c>
      <c r="Y48" s="29">
        <v>0.7715353547435938</v>
      </c>
      <c r="Z48" s="28">
        <v>2322.3096655271574</v>
      </c>
      <c r="AA48" s="30">
        <v>38874.572999999997</v>
      </c>
      <c r="AB48" s="28">
        <v>16560.861701740116</v>
      </c>
      <c r="AC48" s="28">
        <v>30636.46</v>
      </c>
      <c r="AD48" s="31">
        <v>45.246000000000002</v>
      </c>
      <c r="AE48" s="28">
        <v>14294.410701740115</v>
      </c>
      <c r="AF48" s="32">
        <v>13751.014302817715</v>
      </c>
      <c r="AG48" s="33">
        <v>0.96198539343379508</v>
      </c>
      <c r="AH48" s="32">
        <v>11370.474052710246</v>
      </c>
      <c r="AI48" s="32">
        <v>10900.620055677653</v>
      </c>
      <c r="AJ48" s="32">
        <v>2611.0844274063643</v>
      </c>
      <c r="AK48" s="32">
        <v>2660.9187901639352</v>
      </c>
      <c r="AL48" s="31">
        <v>13.685586177933333</v>
      </c>
      <c r="AM48" s="28">
        <v>6285918.4186480427</v>
      </c>
      <c r="AN48" s="40">
        <v>41540</v>
      </c>
      <c r="AO48" s="40">
        <v>15041</v>
      </c>
      <c r="AP48" s="28">
        <v>130186</v>
      </c>
      <c r="AQ48" s="29">
        <v>0.50599620741515727</v>
      </c>
      <c r="AR48" s="28">
        <v>8015.9802343218989</v>
      </c>
      <c r="AS48" s="34">
        <v>0.44663333333333333</v>
      </c>
      <c r="AT48" s="35">
        <v>185146.00739466303</v>
      </c>
      <c r="AU48" s="35">
        <v>809064.11573192524</v>
      </c>
      <c r="AV48" s="36">
        <v>14.545999999999999</v>
      </c>
      <c r="AW48" s="36">
        <v>6.7366666666666672</v>
      </c>
      <c r="AX48" s="37">
        <v>0.74571215510812827</v>
      </c>
      <c r="AY48" s="37">
        <v>1.341</v>
      </c>
      <c r="AZ48" s="38">
        <v>144303.23077020372</v>
      </c>
      <c r="BA48" s="39">
        <v>-44669.634915878094</v>
      </c>
      <c r="BB48" s="35">
        <v>32260.024183349466</v>
      </c>
      <c r="BC48" s="35">
        <v>1300.2289150640456</v>
      </c>
      <c r="BD48" s="35">
        <v>210.92639036842155</v>
      </c>
      <c r="BE48" s="35">
        <v>8500.9747616942695</v>
      </c>
      <c r="BF48" s="35">
        <v>1676.4212569236713</v>
      </c>
      <c r="BG48" s="35">
        <v>8656.3067222744339</v>
      </c>
      <c r="BH48" s="35">
        <v>10575.83671680453</v>
      </c>
      <c r="BI48" s="35">
        <v>738.4280135803981</v>
      </c>
      <c r="BJ48" s="35">
        <v>600.90140663968373</v>
      </c>
      <c r="BK48" s="35">
        <v>36349.222296080101</v>
      </c>
      <c r="BL48" s="35">
        <v>3382.617894492038</v>
      </c>
      <c r="BM48" s="35">
        <v>5157.0461410578955</v>
      </c>
      <c r="BN48" s="35">
        <v>9205.1158764600423</v>
      </c>
      <c r="BO48" s="35">
        <v>9.0140536179564368</v>
      </c>
      <c r="BP48" s="35">
        <v>833.9122161137966</v>
      </c>
      <c r="BQ48" s="35">
        <v>2973.9715760549761</v>
      </c>
      <c r="BR48" s="35">
        <v>-5.8923621673992314E-4</v>
      </c>
      <c r="BS48" s="35">
        <v>10781.504270069636</v>
      </c>
      <c r="BT48" s="35">
        <v>1709.8172205412263</v>
      </c>
      <c r="BU48" s="35">
        <v>1107.2352245942279</v>
      </c>
      <c r="BV48" s="35">
        <v>1138.5122312568305</v>
      </c>
      <c r="BW48" s="35">
        <v>50.475746351710114</v>
      </c>
      <c r="BX48" s="35">
        <v>-4089.1981127306453</v>
      </c>
      <c r="BY48" s="35">
        <f t="shared" si="0"/>
        <v>-4089.1981127306453</v>
      </c>
      <c r="BZ48" s="35">
        <v>0</v>
      </c>
      <c r="CA48" s="35">
        <v>2255.3820000000001</v>
      </c>
      <c r="CB48" s="28">
        <v>239661.18450861343</v>
      </c>
      <c r="CC48" s="72"/>
      <c r="CD48" s="72"/>
    </row>
    <row r="49" spans="1:82" ht="15.6" x14ac:dyDescent="0.3">
      <c r="A49" s="19">
        <f t="shared" si="1"/>
        <v>1991</v>
      </c>
      <c r="B49" s="20">
        <f t="shared" si="2"/>
        <v>2</v>
      </c>
      <c r="C49" s="40">
        <v>170019</v>
      </c>
      <c r="D49" s="40">
        <v>23241</v>
      </c>
      <c r="E49" s="28">
        <v>146778</v>
      </c>
      <c r="F49" s="40">
        <v>106917</v>
      </c>
      <c r="G49" s="40">
        <v>27134</v>
      </c>
      <c r="H49" s="40">
        <v>39750</v>
      </c>
      <c r="I49" s="40">
        <v>37552</v>
      </c>
      <c r="J49" s="40">
        <v>2198</v>
      </c>
      <c r="K49" s="40">
        <v>24344</v>
      </c>
      <c r="L49" s="40">
        <v>28126</v>
      </c>
      <c r="M49" s="28">
        <v>21801.956233254601</v>
      </c>
      <c r="N49" s="28">
        <v>5430.3167559073718</v>
      </c>
      <c r="O49" s="28">
        <v>2802.9899706531501</v>
      </c>
      <c r="P49" s="28">
        <v>13568.649506694079</v>
      </c>
      <c r="Q49" s="28">
        <v>88458</v>
      </c>
      <c r="R49" s="28">
        <v>1754778.4558159066</v>
      </c>
      <c r="S49" s="46">
        <v>0.52028302719107866</v>
      </c>
      <c r="T49" s="46">
        <v>0.50798282780100457</v>
      </c>
      <c r="U49" s="46">
        <v>0.52889363897692931</v>
      </c>
      <c r="V49" s="46">
        <v>0.60888900724328932</v>
      </c>
      <c r="W49" s="46">
        <v>0.59871015445284259</v>
      </c>
      <c r="X49" s="46">
        <v>0.65970987698215178</v>
      </c>
      <c r="Y49" s="29">
        <v>0.70572860527508841</v>
      </c>
      <c r="Z49" s="28">
        <v>2332.1588997831236</v>
      </c>
      <c r="AA49" s="30">
        <v>38919.847999999998</v>
      </c>
      <c r="AB49" s="28">
        <v>16614.952144319301</v>
      </c>
      <c r="AC49" s="28">
        <v>30741.264999999999</v>
      </c>
      <c r="AD49" s="31">
        <v>47.088000000000001</v>
      </c>
      <c r="AE49" s="28">
        <v>14334.3151443193</v>
      </c>
      <c r="AF49" s="32">
        <v>13788.945620105616</v>
      </c>
      <c r="AG49" s="33">
        <v>0.96195356954811939</v>
      </c>
      <c r="AH49" s="32">
        <v>11430.684696533379</v>
      </c>
      <c r="AI49" s="32">
        <v>10957.508664364206</v>
      </c>
      <c r="AJ49" s="32">
        <v>2652.9076556584791</v>
      </c>
      <c r="AK49" s="32">
        <v>2703.4508551912581</v>
      </c>
      <c r="AL49" s="31">
        <v>13.72641329442382</v>
      </c>
      <c r="AM49" s="28">
        <v>6257280.7917753384</v>
      </c>
      <c r="AN49" s="40">
        <v>43320</v>
      </c>
      <c r="AO49" s="40">
        <v>14812</v>
      </c>
      <c r="AP49" s="28">
        <v>131966</v>
      </c>
      <c r="AQ49" s="29">
        <v>0.53154819048109947</v>
      </c>
      <c r="AR49" s="28">
        <v>8087.099566815602</v>
      </c>
      <c r="AS49" s="34">
        <v>0.42654999999999998</v>
      </c>
      <c r="AT49" s="35">
        <v>192229.29686341208</v>
      </c>
      <c r="AU49" s="35">
        <v>833220.15314883646</v>
      </c>
      <c r="AV49" s="36">
        <v>12.964333333333334</v>
      </c>
      <c r="AW49" s="36">
        <v>5.9766666666666666</v>
      </c>
      <c r="AX49" s="37">
        <v>0.84245998315080028</v>
      </c>
      <c r="AY49" s="37">
        <v>1.1870000000000001</v>
      </c>
      <c r="AZ49" s="38">
        <v>141773.94826138581</v>
      </c>
      <c r="BA49" s="39">
        <v>-50604.519708115084</v>
      </c>
      <c r="BB49" s="35">
        <v>33312.729011227384</v>
      </c>
      <c r="BC49" s="35">
        <v>1360.0609235505381</v>
      </c>
      <c r="BD49" s="35">
        <v>218.2597933483743</v>
      </c>
      <c r="BE49" s="35">
        <v>8708.4952306961786</v>
      </c>
      <c r="BF49" s="35">
        <v>1838.7992897641088</v>
      </c>
      <c r="BG49" s="35">
        <v>8881.2816246310886</v>
      </c>
      <c r="BH49" s="35">
        <v>10883.887269093517</v>
      </c>
      <c r="BI49" s="35">
        <v>773.45176137450176</v>
      </c>
      <c r="BJ49" s="35">
        <v>648.49311876907132</v>
      </c>
      <c r="BK49" s="35">
        <v>37410.263149144041</v>
      </c>
      <c r="BL49" s="35">
        <v>3504.277687324105</v>
      </c>
      <c r="BM49" s="35">
        <v>5185.9104311067713</v>
      </c>
      <c r="BN49" s="35">
        <v>9517.7043777228246</v>
      </c>
      <c r="BO49" s="35">
        <v>9.388523813938825</v>
      </c>
      <c r="BP49" s="35">
        <v>837.41547967636939</v>
      </c>
      <c r="BQ49" s="35">
        <v>3025.8378662624605</v>
      </c>
      <c r="BR49" s="35">
        <v>-4.9019642640249093E-4</v>
      </c>
      <c r="BS49" s="35">
        <v>11172.744246725173</v>
      </c>
      <c r="BT49" s="35">
        <v>1776.9059431806741</v>
      </c>
      <c r="BU49" s="35">
        <v>1167.4020124098106</v>
      </c>
      <c r="BV49" s="35">
        <v>1170.8850697417015</v>
      </c>
      <c r="BW49" s="35">
        <v>41.790950572121595</v>
      </c>
      <c r="BX49" s="35">
        <v>-4097.5341379166466</v>
      </c>
      <c r="BY49" s="35">
        <f t="shared" si="0"/>
        <v>-4097.5341379166466</v>
      </c>
      <c r="BZ49" s="35">
        <v>0</v>
      </c>
      <c r="CA49" s="35">
        <v>2371.7350000000001</v>
      </c>
      <c r="CB49" s="28">
        <v>245642.36285933192</v>
      </c>
      <c r="CC49" s="72"/>
      <c r="CD49" s="72"/>
    </row>
    <row r="50" spans="1:82" ht="15.6" x14ac:dyDescent="0.3">
      <c r="A50" s="19">
        <f t="shared" si="1"/>
        <v>1991</v>
      </c>
      <c r="B50" s="20">
        <f t="shared" si="2"/>
        <v>3</v>
      </c>
      <c r="C50" s="40">
        <v>171304</v>
      </c>
      <c r="D50" s="40">
        <v>23973.08</v>
      </c>
      <c r="E50" s="28">
        <v>147330.91999999998</v>
      </c>
      <c r="F50" s="40">
        <v>108204</v>
      </c>
      <c r="G50" s="40">
        <v>28024</v>
      </c>
      <c r="H50" s="40">
        <v>38940</v>
      </c>
      <c r="I50" s="40">
        <v>37084</v>
      </c>
      <c r="J50" s="40">
        <v>1856</v>
      </c>
      <c r="K50" s="40">
        <v>23966</v>
      </c>
      <c r="L50" s="40">
        <v>27830</v>
      </c>
      <c r="M50" s="28">
        <v>21448.590468133865</v>
      </c>
      <c r="N50" s="28">
        <v>5854.3661458304177</v>
      </c>
      <c r="O50" s="28">
        <v>2604.8577150027386</v>
      </c>
      <c r="P50" s="28">
        <v>12989.366607300712</v>
      </c>
      <c r="Q50" s="28">
        <v>89707</v>
      </c>
      <c r="R50" s="28">
        <v>1774060.9575691887</v>
      </c>
      <c r="S50" s="46">
        <v>0.52367136786064539</v>
      </c>
      <c r="T50" s="46">
        <v>0.53267901371483495</v>
      </c>
      <c r="U50" s="46">
        <v>0.54935055666571508</v>
      </c>
      <c r="V50" s="46">
        <v>0.60284758925682236</v>
      </c>
      <c r="W50" s="46">
        <v>0.57735959275640492</v>
      </c>
      <c r="X50" s="46">
        <v>0.59755659360402447</v>
      </c>
      <c r="Y50" s="29">
        <v>0.63421344034732707</v>
      </c>
      <c r="Z50" s="28">
        <v>2341.1136973565913</v>
      </c>
      <c r="AA50" s="30">
        <v>38963.660000000003</v>
      </c>
      <c r="AB50" s="28">
        <v>16669.923175349984</v>
      </c>
      <c r="AC50" s="28">
        <v>30845.228999999999</v>
      </c>
      <c r="AD50" s="31">
        <v>38.000999999999998</v>
      </c>
      <c r="AE50" s="28">
        <v>14301.989175349983</v>
      </c>
      <c r="AF50" s="32">
        <v>13754.18844170682</v>
      </c>
      <c r="AG50" s="33">
        <v>0.96169758437607278</v>
      </c>
      <c r="AH50" s="32">
        <v>11397.908611672079</v>
      </c>
      <c r="AI50" s="32">
        <v>10923.696469911041</v>
      </c>
      <c r="AJ50" s="32">
        <v>2673.5722192911821</v>
      </c>
      <c r="AK50" s="32">
        <v>2723.783483606559</v>
      </c>
      <c r="AL50" s="31">
        <v>14.204828511156505</v>
      </c>
      <c r="AM50" s="28">
        <v>6293819.5900569446</v>
      </c>
      <c r="AN50" s="40">
        <v>43929</v>
      </c>
      <c r="AO50" s="40">
        <v>15305</v>
      </c>
      <c r="AP50" s="28">
        <v>132025.91999999998</v>
      </c>
      <c r="AQ50" s="29">
        <v>0.53020211668023509</v>
      </c>
      <c r="AR50" s="28">
        <v>8145.1228256442173</v>
      </c>
      <c r="AS50" s="34">
        <v>0.4295133333333333</v>
      </c>
      <c r="AT50" s="35">
        <v>197988.47853366923</v>
      </c>
      <c r="AU50" s="35">
        <v>854748.50776906987</v>
      </c>
      <c r="AV50" s="36">
        <v>12.644</v>
      </c>
      <c r="AW50" s="36">
        <v>5.68</v>
      </c>
      <c r="AX50" s="37">
        <v>0.8491367110104725</v>
      </c>
      <c r="AY50" s="37">
        <v>1.1776666666666669</v>
      </c>
      <c r="AZ50" s="38">
        <v>149925.02017087713</v>
      </c>
      <c r="BA50" s="39">
        <v>-53544.383164219282</v>
      </c>
      <c r="BB50" s="35">
        <v>34462.173002073454</v>
      </c>
      <c r="BC50" s="35">
        <v>1411.5338316486509</v>
      </c>
      <c r="BD50" s="35">
        <v>226.20304699401441</v>
      </c>
      <c r="BE50" s="35">
        <v>8998.039792743637</v>
      </c>
      <c r="BF50" s="35">
        <v>1944.5184543000798</v>
      </c>
      <c r="BG50" s="35">
        <v>9143.4824182770481</v>
      </c>
      <c r="BH50" s="35">
        <v>11254.987092151085</v>
      </c>
      <c r="BI50" s="35">
        <v>790.60699508161213</v>
      </c>
      <c r="BJ50" s="35">
        <v>692.80137087732669</v>
      </c>
      <c r="BK50" s="35">
        <v>38457.906567506667</v>
      </c>
      <c r="BL50" s="35">
        <v>3613.3298964160331</v>
      </c>
      <c r="BM50" s="35">
        <v>5130.4321450244379</v>
      </c>
      <c r="BN50" s="35">
        <v>9877.7942506313921</v>
      </c>
      <c r="BO50" s="35">
        <v>9.687235097991195</v>
      </c>
      <c r="BP50" s="35">
        <v>837.75163178128639</v>
      </c>
      <c r="BQ50" s="35">
        <v>3127.1831451037415</v>
      </c>
      <c r="BR50" s="35">
        <v>4.9519895168715885E-5</v>
      </c>
      <c r="BS50" s="35">
        <v>11588.504988327768</v>
      </c>
      <c r="BT50" s="35">
        <v>1843.7943613197237</v>
      </c>
      <c r="BU50" s="35">
        <v>1200.3333939077909</v>
      </c>
      <c r="BV50" s="35">
        <v>1194.1864192424355</v>
      </c>
      <c r="BW50" s="35">
        <v>34.907602110205737</v>
      </c>
      <c r="BX50" s="35">
        <v>-3995.7335654331991</v>
      </c>
      <c r="BY50" s="35">
        <f t="shared" si="0"/>
        <v>-3995.7335654331991</v>
      </c>
      <c r="BZ50" s="35">
        <v>0</v>
      </c>
      <c r="CA50" s="35">
        <v>2483.56</v>
      </c>
      <c r="CB50" s="28">
        <v>251553.58092031328</v>
      </c>
      <c r="CC50" s="72"/>
      <c r="CD50" s="72"/>
    </row>
    <row r="51" spans="1:82" ht="15.6" x14ac:dyDescent="0.3">
      <c r="A51" s="19">
        <f t="shared" si="1"/>
        <v>1991</v>
      </c>
      <c r="B51" s="20">
        <f t="shared" si="2"/>
        <v>4</v>
      </c>
      <c r="C51" s="40">
        <v>172156.3</v>
      </c>
      <c r="D51" s="40">
        <v>24733</v>
      </c>
      <c r="E51" s="28">
        <v>147423.29999999999</v>
      </c>
      <c r="F51" s="40">
        <v>109240.8</v>
      </c>
      <c r="G51" s="40">
        <v>28838.5</v>
      </c>
      <c r="H51" s="40">
        <v>38449</v>
      </c>
      <c r="I51" s="40">
        <v>37427</v>
      </c>
      <c r="J51" s="40">
        <v>1022</v>
      </c>
      <c r="K51" s="40">
        <v>24927</v>
      </c>
      <c r="L51" s="40">
        <v>29299</v>
      </c>
      <c r="M51" s="28">
        <v>22929.64362462984</v>
      </c>
      <c r="N51" s="28">
        <v>6312.1414962280442</v>
      </c>
      <c r="O51" s="28">
        <v>2849.6777622915615</v>
      </c>
      <c r="P51" s="28">
        <v>13767.824366110237</v>
      </c>
      <c r="Q51" s="28">
        <v>97525</v>
      </c>
      <c r="R51" s="28">
        <v>1793490.8463549102</v>
      </c>
      <c r="S51" s="46">
        <v>0.56649103169619708</v>
      </c>
      <c r="T51" s="46">
        <v>0.54805530534379099</v>
      </c>
      <c r="U51" s="46">
        <v>0.58182637793227798</v>
      </c>
      <c r="V51" s="46">
        <v>0.60795682261468997</v>
      </c>
      <c r="W51" s="46">
        <v>0.58478757973281981</v>
      </c>
      <c r="X51" s="46">
        <v>0.63654049626267106</v>
      </c>
      <c r="Y51" s="29">
        <v>0.72071728340975649</v>
      </c>
      <c r="Z51" s="28">
        <v>2349.1766659346818</v>
      </c>
      <c r="AA51" s="30">
        <v>39009.053999999996</v>
      </c>
      <c r="AB51" s="28">
        <v>16691.494449996673</v>
      </c>
      <c r="AC51" s="28">
        <v>30950.76</v>
      </c>
      <c r="AD51" s="31">
        <v>35.459000000000003</v>
      </c>
      <c r="AE51" s="28">
        <v>14287.751449996673</v>
      </c>
      <c r="AF51" s="32">
        <v>13741.247721620473</v>
      </c>
      <c r="AG51" s="33">
        <v>0.96175019349343971</v>
      </c>
      <c r="AH51" s="32">
        <v>11379.044591258707</v>
      </c>
      <c r="AI51" s="32">
        <v>10905.463686865516</v>
      </c>
      <c r="AJ51" s="32">
        <v>2694.6231132702392</v>
      </c>
      <c r="AK51" s="32">
        <v>2745.3800060109306</v>
      </c>
      <c r="AL51" s="31">
        <v>14.401005297644149</v>
      </c>
      <c r="AM51" s="28">
        <v>6327340.865889634</v>
      </c>
      <c r="AN51" s="40">
        <v>47835</v>
      </c>
      <c r="AO51" s="40">
        <v>14055.3</v>
      </c>
      <c r="AP51" s="28">
        <v>133368</v>
      </c>
      <c r="AQ51" s="29">
        <v>0.56856060366474592</v>
      </c>
      <c r="AR51" s="28">
        <v>8190.0554381072334</v>
      </c>
      <c r="AS51" s="34">
        <v>0.43385333333333337</v>
      </c>
      <c r="AT51" s="35">
        <v>202945.86482421673</v>
      </c>
      <c r="AU51" s="35">
        <v>874989.23955545423</v>
      </c>
      <c r="AV51" s="36">
        <v>12.752666666666668</v>
      </c>
      <c r="AW51" s="36">
        <v>4.8666666666666663</v>
      </c>
      <c r="AX51" s="37">
        <v>0.79596710002653226</v>
      </c>
      <c r="AY51" s="37">
        <v>1.2563333333333333</v>
      </c>
      <c r="AZ51" s="38">
        <v>152999.8571524068</v>
      </c>
      <c r="BA51" s="39">
        <v>-55979.835539874941</v>
      </c>
      <c r="BB51" s="35">
        <v>35708.356155887668</v>
      </c>
      <c r="BC51" s="35">
        <v>1454.6476393583835</v>
      </c>
      <c r="BD51" s="35">
        <v>234.75615130534194</v>
      </c>
      <c r="BE51" s="35">
        <v>9369.6084478366465</v>
      </c>
      <c r="BF51" s="35">
        <v>1993.5787505315841</v>
      </c>
      <c r="BG51" s="35">
        <v>9442.9091032123069</v>
      </c>
      <c r="BH51" s="35">
        <v>11689.136185977233</v>
      </c>
      <c r="BI51" s="35">
        <v>789.89371470172932</v>
      </c>
      <c r="BJ51" s="35">
        <v>733.82616296444985</v>
      </c>
      <c r="BK51" s="35">
        <v>39492.152551167994</v>
      </c>
      <c r="BL51" s="35">
        <v>3709.7745217678221</v>
      </c>
      <c r="BM51" s="35">
        <v>4990.6112828108962</v>
      </c>
      <c r="BN51" s="35">
        <v>10285.385495185743</v>
      </c>
      <c r="BO51" s="35">
        <v>9.9101874701135433</v>
      </c>
      <c r="BP51" s="35">
        <v>834.9206724285475</v>
      </c>
      <c r="BQ51" s="35">
        <v>3278.0074125788201</v>
      </c>
      <c r="BR51" s="35">
        <v>1.0299127479736973E-3</v>
      </c>
      <c r="BS51" s="35">
        <v>12028.786494877415</v>
      </c>
      <c r="BT51" s="35">
        <v>1910.4824749583756</v>
      </c>
      <c r="BU51" s="35">
        <v>1206.0293690881692</v>
      </c>
      <c r="BV51" s="35">
        <v>1208.4162797590322</v>
      </c>
      <c r="BW51" s="35">
        <v>29.825700965962525</v>
      </c>
      <c r="BX51" s="35">
        <v>-3783.7963952803038</v>
      </c>
      <c r="BY51" s="35">
        <f t="shared" si="0"/>
        <v>-3783.7963952803038</v>
      </c>
      <c r="BZ51" s="35">
        <v>0</v>
      </c>
      <c r="CA51" s="35">
        <v>2590.86</v>
      </c>
      <c r="CB51" s="28">
        <v>257100.74792235982</v>
      </c>
      <c r="CC51" s="72"/>
      <c r="CD51" s="72"/>
    </row>
    <row r="52" spans="1:82" ht="15.6" x14ac:dyDescent="0.3">
      <c r="A52" s="19">
        <f t="shared" si="1"/>
        <v>1992</v>
      </c>
      <c r="B52" s="20">
        <f t="shared" si="2"/>
        <v>1</v>
      </c>
      <c r="C52" s="40">
        <v>173874.3</v>
      </c>
      <c r="D52" s="40">
        <v>25103</v>
      </c>
      <c r="E52" s="28">
        <v>148771.29999999999</v>
      </c>
      <c r="F52" s="40">
        <v>109899</v>
      </c>
      <c r="G52" s="40">
        <v>28994</v>
      </c>
      <c r="H52" s="40">
        <v>38670</v>
      </c>
      <c r="I52" s="40">
        <v>38537</v>
      </c>
      <c r="J52" s="40">
        <v>133</v>
      </c>
      <c r="K52" s="40">
        <v>26489</v>
      </c>
      <c r="L52" s="40">
        <v>30177.7</v>
      </c>
      <c r="M52" s="28">
        <v>23470.524309464487</v>
      </c>
      <c r="N52" s="28">
        <v>6376.7845429877234</v>
      </c>
      <c r="O52" s="28">
        <v>2562.8033027106385</v>
      </c>
      <c r="P52" s="28">
        <v>14530.936463766127</v>
      </c>
      <c r="Q52" s="28">
        <v>94764</v>
      </c>
      <c r="R52" s="28">
        <v>1813833.6269928729</v>
      </c>
      <c r="S52" s="46">
        <v>0.54501441558643227</v>
      </c>
      <c r="T52" s="46">
        <v>0.51099646038635471</v>
      </c>
      <c r="U52" s="46">
        <v>0.63388977029730287</v>
      </c>
      <c r="V52" s="46">
        <v>0.6100630562835716</v>
      </c>
      <c r="W52" s="46">
        <v>0.57612593906904752</v>
      </c>
      <c r="X52" s="46">
        <v>0.65323069683905666</v>
      </c>
      <c r="Y52" s="29">
        <v>0.74334310342335619</v>
      </c>
      <c r="Z52" s="28">
        <v>2360.0833173182082</v>
      </c>
      <c r="AA52" s="30">
        <v>39050.586000000003</v>
      </c>
      <c r="AB52" s="28">
        <v>16674.651737289329</v>
      </c>
      <c r="AC52" s="28">
        <v>31053.538</v>
      </c>
      <c r="AD52" s="31">
        <v>33.363</v>
      </c>
      <c r="AE52" s="28">
        <v>14228.083737289327</v>
      </c>
      <c r="AF52" s="32">
        <v>13679.121640473344</v>
      </c>
      <c r="AG52" s="33">
        <v>0.96141700407784014</v>
      </c>
      <c r="AH52" s="32">
        <v>11237.840550869394</v>
      </c>
      <c r="AI52" s="32">
        <v>10765.217909576138</v>
      </c>
      <c r="AJ52" s="32">
        <v>2693.3600048328649</v>
      </c>
      <c r="AK52" s="32">
        <v>2743.1425459016405</v>
      </c>
      <c r="AL52" s="31">
        <v>14.672378401335775</v>
      </c>
      <c r="AM52" s="28">
        <v>6194617.2522098897</v>
      </c>
      <c r="AN52" s="40">
        <v>46524</v>
      </c>
      <c r="AO52" s="40">
        <v>14742</v>
      </c>
      <c r="AP52" s="28">
        <v>134029.29999999999</v>
      </c>
      <c r="AQ52" s="29">
        <v>0.54377395412496399</v>
      </c>
      <c r="AR52" s="28">
        <v>8223.319356670565</v>
      </c>
      <c r="AS52" s="34">
        <v>0.44092999999999999</v>
      </c>
      <c r="AT52" s="35">
        <v>206739.50239221432</v>
      </c>
      <c r="AU52" s="35">
        <v>881543.88067798829</v>
      </c>
      <c r="AV52" s="36">
        <v>12.733666666666666</v>
      </c>
      <c r="AW52" s="36">
        <v>4.0533333333333337</v>
      </c>
      <c r="AX52" s="37">
        <v>0.79197465681098211</v>
      </c>
      <c r="AY52" s="37">
        <v>1.2626666666666666</v>
      </c>
      <c r="AZ52" s="38">
        <v>158258.21081129549</v>
      </c>
      <c r="BA52" s="39">
        <v>-59824.906821495344</v>
      </c>
      <c r="BB52" s="35">
        <v>37051.278472670034</v>
      </c>
      <c r="BC52" s="35">
        <v>1489.4023466797357</v>
      </c>
      <c r="BD52" s="35">
        <v>243.91910628235681</v>
      </c>
      <c r="BE52" s="35">
        <v>9823.2011959752053</v>
      </c>
      <c r="BF52" s="35">
        <v>1985.9801784586214</v>
      </c>
      <c r="BG52" s="35">
        <v>9779.5616794368689</v>
      </c>
      <c r="BH52" s="35">
        <v>12186.334550571959</v>
      </c>
      <c r="BI52" s="35">
        <v>771.31192023485301</v>
      </c>
      <c r="BJ52" s="35">
        <v>771.56749503044057</v>
      </c>
      <c r="BK52" s="35">
        <v>40513.001100127993</v>
      </c>
      <c r="BL52" s="35">
        <v>3793.6115633794725</v>
      </c>
      <c r="BM52" s="35">
        <v>4766.4478444661454</v>
      </c>
      <c r="BN52" s="35">
        <v>10740.478111385873</v>
      </c>
      <c r="BO52" s="35">
        <v>10.057380930305866</v>
      </c>
      <c r="BP52" s="35">
        <v>828.92260161815238</v>
      </c>
      <c r="BQ52" s="35">
        <v>3478.3106686876954</v>
      </c>
      <c r="BR52" s="35">
        <v>2.4509821320124535E-3</v>
      </c>
      <c r="BS52" s="35">
        <v>12493.588766374112</v>
      </c>
      <c r="BT52" s="35">
        <v>1976.9702840966283</v>
      </c>
      <c r="BU52" s="35">
        <v>1184.4899379509452</v>
      </c>
      <c r="BV52" s="35">
        <v>1213.5746512914911</v>
      </c>
      <c r="BW52" s="35">
        <v>26.545247139391968</v>
      </c>
      <c r="BX52" s="35">
        <v>-3461.7226274579584</v>
      </c>
      <c r="BY52" s="35">
        <f t="shared" si="0"/>
        <v>-3461.7226274579584</v>
      </c>
      <c r="BZ52" s="35">
        <v>0</v>
      </c>
      <c r="CA52" s="35">
        <v>2688.5149999999999</v>
      </c>
      <c r="CB52" s="28">
        <v>262193.43710638705</v>
      </c>
      <c r="CC52" s="72"/>
      <c r="CD52" s="72"/>
    </row>
    <row r="53" spans="1:82" ht="15.6" x14ac:dyDescent="0.3">
      <c r="A53" s="19">
        <f t="shared" si="1"/>
        <v>1992</v>
      </c>
      <c r="B53" s="20">
        <f t="shared" si="2"/>
        <v>2</v>
      </c>
      <c r="C53" s="40">
        <v>171607.3</v>
      </c>
      <c r="D53" s="40">
        <v>24707</v>
      </c>
      <c r="E53" s="28">
        <v>146900.29999999999</v>
      </c>
      <c r="F53" s="40">
        <v>109824</v>
      </c>
      <c r="G53" s="40">
        <v>28554</v>
      </c>
      <c r="H53" s="40">
        <v>37182</v>
      </c>
      <c r="I53" s="40">
        <v>36467</v>
      </c>
      <c r="J53" s="40">
        <v>715</v>
      </c>
      <c r="K53" s="40">
        <v>26245</v>
      </c>
      <c r="L53" s="40">
        <v>30197.7</v>
      </c>
      <c r="M53" s="28">
        <v>23292.068019382019</v>
      </c>
      <c r="N53" s="28">
        <v>6689.1399373263375</v>
      </c>
      <c r="O53" s="28">
        <v>2656.3563560882244</v>
      </c>
      <c r="P53" s="28">
        <v>13946.571725967458</v>
      </c>
      <c r="Q53" s="28">
        <v>95768</v>
      </c>
      <c r="R53" s="28">
        <v>1831900.0385745824</v>
      </c>
      <c r="S53" s="46">
        <v>0.55806483756809888</v>
      </c>
      <c r="T53" s="46">
        <v>0.54927884615384615</v>
      </c>
      <c r="U53" s="46">
        <v>0.59389227428731528</v>
      </c>
      <c r="V53" s="46">
        <v>0.60981161049716182</v>
      </c>
      <c r="W53" s="46">
        <v>0.60834444656124975</v>
      </c>
      <c r="X53" s="46">
        <v>0.66104372187285787</v>
      </c>
      <c r="Y53" s="29">
        <v>0.7571985111196714</v>
      </c>
      <c r="Z53" s="28">
        <v>2364.8645116545367</v>
      </c>
      <c r="AA53" s="30">
        <v>39095.839999999997</v>
      </c>
      <c r="AB53" s="28">
        <v>16749.064043210747</v>
      </c>
      <c r="AC53" s="28">
        <v>31156.936000000002</v>
      </c>
      <c r="AD53" s="31">
        <v>28.524000000000001</v>
      </c>
      <c r="AE53" s="28">
        <v>14200.027043210746</v>
      </c>
      <c r="AF53" s="32">
        <v>13651.288927279036</v>
      </c>
      <c r="AG53" s="33">
        <v>0.96135654430362016</v>
      </c>
      <c r="AH53" s="32">
        <v>11242.53446695586</v>
      </c>
      <c r="AI53" s="32">
        <v>10768.417593092621</v>
      </c>
      <c r="AJ53" s="32">
        <v>2705.246741139752</v>
      </c>
      <c r="AK53" s="32">
        <v>2755.0759890710397</v>
      </c>
      <c r="AL53" s="31">
        <v>15.218981749808611</v>
      </c>
      <c r="AM53" s="28">
        <v>6187807.7442125408</v>
      </c>
      <c r="AN53" s="40">
        <v>47797.2</v>
      </c>
      <c r="AO53" s="40">
        <v>14695.6</v>
      </c>
      <c r="AP53" s="28">
        <v>132204.69999999998</v>
      </c>
      <c r="AQ53" s="29">
        <v>0.56705777835559756</v>
      </c>
      <c r="AR53" s="28">
        <v>8241.5008099561201</v>
      </c>
      <c r="AS53" s="34">
        <v>0.44298333333333323</v>
      </c>
      <c r="AT53" s="35">
        <v>206226.35334920013</v>
      </c>
      <c r="AU53" s="35">
        <v>890207.65965506202</v>
      </c>
      <c r="AV53" s="36">
        <v>12.557333333333334</v>
      </c>
      <c r="AW53" s="36">
        <v>3.8666666666666667</v>
      </c>
      <c r="AX53" s="37">
        <v>0.78678206136900086</v>
      </c>
      <c r="AY53" s="37">
        <v>1.2709999999999999</v>
      </c>
      <c r="AZ53" s="38">
        <v>161910.41451788406</v>
      </c>
      <c r="BA53" s="41">
        <v>-63239.798188313194</v>
      </c>
      <c r="BB53" s="35">
        <v>38088.512346430347</v>
      </c>
      <c r="BC53" s="35">
        <v>1531.2330339308944</v>
      </c>
      <c r="BD53" s="35">
        <v>251.4318607411802</v>
      </c>
      <c r="BE53" s="35">
        <v>10061.467585477043</v>
      </c>
      <c r="BF53" s="35">
        <v>2121.7028236004817</v>
      </c>
      <c r="BG53" s="35">
        <v>9991.7844656827783</v>
      </c>
      <c r="BH53" s="35">
        <v>12570.813928907926</v>
      </c>
      <c r="BI53" s="35">
        <v>764.12411825837876</v>
      </c>
      <c r="BJ53" s="35">
        <v>795.95452983166581</v>
      </c>
      <c r="BK53" s="35">
        <v>41623.795511806326</v>
      </c>
      <c r="BL53" s="35">
        <v>3900.0017546723438</v>
      </c>
      <c r="BM53" s="35">
        <v>4643.4033313417867</v>
      </c>
      <c r="BN53" s="35">
        <v>11092.423913311577</v>
      </c>
      <c r="BO53" s="35">
        <v>10.293305942260449</v>
      </c>
      <c r="BP53" s="35">
        <v>846.25433264673347</v>
      </c>
      <c r="BQ53" s="35">
        <v>3708.3077036561663</v>
      </c>
      <c r="BR53" s="35">
        <v>2.039017032822975E-3</v>
      </c>
      <c r="BS53" s="35">
        <v>12923.229168423148</v>
      </c>
      <c r="BT53" s="35">
        <v>2037.977294113278</v>
      </c>
      <c r="BU53" s="35">
        <v>1185.1781903156777</v>
      </c>
      <c r="BV53" s="35">
        <v>1247.5081393878784</v>
      </c>
      <c r="BW53" s="35">
        <v>29.214966753006959</v>
      </c>
      <c r="BX53" s="35">
        <v>-3535.2831653759808</v>
      </c>
      <c r="BY53" s="35">
        <f t="shared" si="0"/>
        <v>-3535.2831653759808</v>
      </c>
      <c r="BZ53" s="35">
        <v>0</v>
      </c>
      <c r="CA53" s="35">
        <v>2788.8090000000002</v>
      </c>
      <c r="CB53" s="28">
        <v>267033.68810584239</v>
      </c>
      <c r="CC53" s="72"/>
      <c r="CD53" s="72"/>
    </row>
    <row r="54" spans="1:82" ht="15.6" x14ac:dyDescent="0.3">
      <c r="A54" s="19">
        <f t="shared" si="1"/>
        <v>1992</v>
      </c>
      <c r="B54" s="20">
        <f t="shared" si="2"/>
        <v>3</v>
      </c>
      <c r="C54" s="40">
        <v>171715.3</v>
      </c>
      <c r="D54" s="40">
        <v>24405.770000000004</v>
      </c>
      <c r="E54" s="28">
        <v>147309.52999999997</v>
      </c>
      <c r="F54" s="40">
        <v>109042</v>
      </c>
      <c r="G54" s="40">
        <v>28080.7</v>
      </c>
      <c r="H54" s="40">
        <v>38574</v>
      </c>
      <c r="I54" s="40">
        <v>35567</v>
      </c>
      <c r="J54" s="40">
        <v>3007</v>
      </c>
      <c r="K54" s="40">
        <v>26189</v>
      </c>
      <c r="L54" s="40">
        <v>30170.400000000001</v>
      </c>
      <c r="M54" s="28">
        <v>23026.731693338355</v>
      </c>
      <c r="N54" s="28">
        <v>7025.4206232893894</v>
      </c>
      <c r="O54" s="28">
        <v>2120.5447369660797</v>
      </c>
      <c r="P54" s="28">
        <v>13880.766333082885</v>
      </c>
      <c r="Q54" s="28">
        <v>96465</v>
      </c>
      <c r="R54" s="28">
        <v>1848883.1739181832</v>
      </c>
      <c r="S54" s="46">
        <v>0.56177288803036196</v>
      </c>
      <c r="T54" s="46">
        <v>0.55684965426166066</v>
      </c>
      <c r="U54" s="46">
        <v>0.60012748969933083</v>
      </c>
      <c r="V54" s="46">
        <v>0.64908482582168869</v>
      </c>
      <c r="W54" s="46">
        <v>0.59208064454541987</v>
      </c>
      <c r="X54" s="46">
        <v>0.59777132553761303</v>
      </c>
      <c r="Y54" s="29">
        <v>0.7470353792400084</v>
      </c>
      <c r="Z54" s="28">
        <v>2367.2557607444824</v>
      </c>
      <c r="AA54" s="30">
        <v>39140.550000000003</v>
      </c>
      <c r="AB54" s="28">
        <v>16725.546313191</v>
      </c>
      <c r="AC54" s="28">
        <v>31260.202000000001</v>
      </c>
      <c r="AD54" s="31">
        <v>31.832999999999998</v>
      </c>
      <c r="AE54" s="28">
        <v>14083.020313191</v>
      </c>
      <c r="AF54" s="32">
        <v>13534.079736823034</v>
      </c>
      <c r="AG54" s="33">
        <v>0.96102110455284973</v>
      </c>
      <c r="AH54" s="32">
        <v>11147.941264316702</v>
      </c>
      <c r="AI54" s="32">
        <v>10673.502670434327</v>
      </c>
      <c r="AJ54" s="32">
        <v>2714.1935309101909</v>
      </c>
      <c r="AK54" s="32">
        <v>2763.2225890710397</v>
      </c>
      <c r="AL54" s="31">
        <v>15.799340425226701</v>
      </c>
      <c r="AM54" s="28">
        <v>6137016.5591833051</v>
      </c>
      <c r="AN54" s="40">
        <v>47757</v>
      </c>
      <c r="AO54" s="40">
        <v>15269</v>
      </c>
      <c r="AP54" s="28">
        <v>132040.52999999997</v>
      </c>
      <c r="AQ54" s="29">
        <v>0.56660975683029902</v>
      </c>
      <c r="AR54" s="28">
        <v>8246.0217504298107</v>
      </c>
      <c r="AS54" s="34">
        <v>0.44389666666666661</v>
      </c>
      <c r="AT54" s="35">
        <v>205236.70876624424</v>
      </c>
      <c r="AU54" s="35">
        <v>903468.42693940608</v>
      </c>
      <c r="AV54" s="36">
        <v>13.517000000000001</v>
      </c>
      <c r="AW54" s="36">
        <v>3.2366666666666668</v>
      </c>
      <c r="AX54" s="37">
        <v>0.72115384615384615</v>
      </c>
      <c r="AY54" s="37">
        <v>1.3866666666666667</v>
      </c>
      <c r="AZ54" s="38">
        <v>160455.2765578246</v>
      </c>
      <c r="BA54" s="39">
        <v>-67406.151233745099</v>
      </c>
      <c r="BB54" s="35">
        <v>38820.057777168593</v>
      </c>
      <c r="BC54" s="35">
        <v>1580.1397011118595</v>
      </c>
      <c r="BD54" s="35">
        <v>257.29441468181221</v>
      </c>
      <c r="BE54" s="35">
        <v>10084.407616342163</v>
      </c>
      <c r="BF54" s="35">
        <v>2400.7466859571646</v>
      </c>
      <c r="BG54" s="35">
        <v>10079.577461950032</v>
      </c>
      <c r="BH54" s="35">
        <v>12842.574320985128</v>
      </c>
      <c r="BI54" s="35">
        <v>768.33030877230635</v>
      </c>
      <c r="BJ54" s="35">
        <v>806.98726736812591</v>
      </c>
      <c r="BK54" s="35">
        <v>42824.535786202956</v>
      </c>
      <c r="BL54" s="35">
        <v>4028.945095646437</v>
      </c>
      <c r="BM54" s="35">
        <v>4621.4777434378211</v>
      </c>
      <c r="BN54" s="35">
        <v>11341.222900962854</v>
      </c>
      <c r="BO54" s="35">
        <v>10.617962505977292</v>
      </c>
      <c r="BP54" s="35">
        <v>886.91586551429077</v>
      </c>
      <c r="BQ54" s="35">
        <v>3967.9985174842354</v>
      </c>
      <c r="BR54" s="35">
        <v>-2.0598254959473963E-4</v>
      </c>
      <c r="BS54" s="35">
        <v>13317.707701024523</v>
      </c>
      <c r="BT54" s="35">
        <v>2093.5035050083252</v>
      </c>
      <c r="BU54" s="35">
        <v>1208.0941261823662</v>
      </c>
      <c r="BV54" s="35">
        <v>1310.216744048194</v>
      </c>
      <c r="BW54" s="35">
        <v>37.834859806807508</v>
      </c>
      <c r="BX54" s="35">
        <v>-4004.4780090343725</v>
      </c>
      <c r="BY54" s="35">
        <f t="shared" si="0"/>
        <v>-4004.4780090343725</v>
      </c>
      <c r="BZ54" s="35">
        <v>0</v>
      </c>
      <c r="CA54" s="35">
        <v>2886.6239999999998</v>
      </c>
      <c r="CB54" s="28">
        <v>271328.22718313424</v>
      </c>
      <c r="CC54" s="72"/>
      <c r="CD54" s="72"/>
    </row>
    <row r="55" spans="1:82" ht="15.6" x14ac:dyDescent="0.3">
      <c r="A55" s="19">
        <f t="shared" si="1"/>
        <v>1992</v>
      </c>
      <c r="B55" s="20">
        <f t="shared" si="2"/>
        <v>4</v>
      </c>
      <c r="C55" s="40">
        <v>170596.5</v>
      </c>
      <c r="D55" s="40">
        <v>24189</v>
      </c>
      <c r="E55" s="28">
        <v>146407.5</v>
      </c>
      <c r="F55" s="40">
        <v>108412</v>
      </c>
      <c r="G55" s="40">
        <v>27836.5</v>
      </c>
      <c r="H55" s="40">
        <v>36517</v>
      </c>
      <c r="I55" s="40">
        <v>33506</v>
      </c>
      <c r="J55" s="40">
        <v>3011</v>
      </c>
      <c r="K55" s="40">
        <v>26481</v>
      </c>
      <c r="L55" s="40">
        <v>28650</v>
      </c>
      <c r="M55" s="28">
        <v>21478.153755056945</v>
      </c>
      <c r="N55" s="28">
        <v>6120.4684171969129</v>
      </c>
      <c r="O55" s="28">
        <v>2012.5943526546607</v>
      </c>
      <c r="P55" s="28">
        <v>13345.090985205372</v>
      </c>
      <c r="Q55" s="28">
        <v>101207</v>
      </c>
      <c r="R55" s="28">
        <v>1863633.022410962</v>
      </c>
      <c r="S55" s="46">
        <v>0.59325367167556198</v>
      </c>
      <c r="T55" s="46">
        <v>0.58094122421872119</v>
      </c>
      <c r="U55" s="46">
        <v>0.60381154239936774</v>
      </c>
      <c r="V55" s="46">
        <v>0.60917447621321552</v>
      </c>
      <c r="W55" s="46">
        <v>0.60401797515199573</v>
      </c>
      <c r="X55" s="46">
        <v>0.67200698080279231</v>
      </c>
      <c r="Y55" s="29">
        <v>0.76773770661511709</v>
      </c>
      <c r="Z55" s="28">
        <v>2367.2596722751632</v>
      </c>
      <c r="AA55" s="30">
        <v>39185.095000000001</v>
      </c>
      <c r="AB55" s="28">
        <v>16757.252127132619</v>
      </c>
      <c r="AC55" s="28">
        <v>31363.636999999999</v>
      </c>
      <c r="AD55" s="31">
        <v>32.973999999999997</v>
      </c>
      <c r="AE55" s="28">
        <v>13909.84912713262</v>
      </c>
      <c r="AF55" s="32">
        <v>13363.861303149213</v>
      </c>
      <c r="AG55" s="33">
        <v>0.9607481131539809</v>
      </c>
      <c r="AH55" s="32">
        <v>10992.923556009187</v>
      </c>
      <c r="AI55" s="32">
        <v>10520.830052119312</v>
      </c>
      <c r="AJ55" s="32">
        <v>2704.1763412202995</v>
      </c>
      <c r="AK55" s="32">
        <v>2752.2423890710397</v>
      </c>
      <c r="AL55" s="31">
        <v>16.992063963694907</v>
      </c>
      <c r="AM55" s="28">
        <v>6128403.7468146058</v>
      </c>
      <c r="AN55" s="40">
        <v>50530.45</v>
      </c>
      <c r="AO55" s="40">
        <v>16057.9</v>
      </c>
      <c r="AP55" s="28">
        <v>130349.6</v>
      </c>
      <c r="AQ55" s="29">
        <v>0.59607761426595041</v>
      </c>
      <c r="AR55" s="28">
        <v>8236.8821780916405</v>
      </c>
      <c r="AS55" s="34">
        <v>0.44823000000000002</v>
      </c>
      <c r="AT55" s="35">
        <v>202725.9438057821</v>
      </c>
      <c r="AU55" s="35">
        <v>914328.73898598668</v>
      </c>
      <c r="AV55" s="36">
        <v>14.56</v>
      </c>
      <c r="AW55" s="36">
        <v>3.4433333333333334</v>
      </c>
      <c r="AX55" s="37">
        <v>0.78885090717854323</v>
      </c>
      <c r="AY55" s="37">
        <v>1.2676666666666667</v>
      </c>
      <c r="AZ55" s="38">
        <v>174421.46464548426</v>
      </c>
      <c r="BA55" s="39">
        <v>-70096</v>
      </c>
      <c r="BB55" s="35">
        <v>39245.914764884772</v>
      </c>
      <c r="BC55" s="35">
        <v>1636.1223482226308</v>
      </c>
      <c r="BD55" s="35">
        <v>261.50676810425261</v>
      </c>
      <c r="BE55" s="35">
        <v>9892.0212885705623</v>
      </c>
      <c r="BF55" s="35">
        <v>2823.1117655286712</v>
      </c>
      <c r="BG55" s="35">
        <v>10042.940668238629</v>
      </c>
      <c r="BH55" s="35">
        <v>13001.615726803564</v>
      </c>
      <c r="BI55" s="35">
        <v>783.93049177663602</v>
      </c>
      <c r="BJ55" s="35">
        <v>804.66570763982065</v>
      </c>
      <c r="BK55" s="35">
        <v>44115.221923317891</v>
      </c>
      <c r="BL55" s="35">
        <v>4180.4415863017512</v>
      </c>
      <c r="BM55" s="35">
        <v>4700.6710807542458</v>
      </c>
      <c r="BN55" s="35">
        <v>11486.875074339701</v>
      </c>
      <c r="BO55" s="35">
        <v>11.03135062145639</v>
      </c>
      <c r="BP55" s="35">
        <v>950.90720022082405</v>
      </c>
      <c r="BQ55" s="35">
        <v>4257.3831101719006</v>
      </c>
      <c r="BR55" s="35">
        <v>-4.2840166152406899E-3</v>
      </c>
      <c r="BS55" s="35">
        <v>13677.024364178233</v>
      </c>
      <c r="BT55" s="35">
        <v>2143.5489167817695</v>
      </c>
      <c r="BU55" s="35">
        <v>1253.2377455510109</v>
      </c>
      <c r="BV55" s="35">
        <v>1401.700465272437</v>
      </c>
      <c r="BW55" s="35">
        <v>52.404926300793591</v>
      </c>
      <c r="BX55" s="35">
        <v>-4869.3071584331292</v>
      </c>
      <c r="BY55" s="35">
        <f t="shared" si="0"/>
        <v>-4869.3071584331292</v>
      </c>
      <c r="BZ55" s="35">
        <v>0</v>
      </c>
      <c r="CA55" s="35">
        <v>2981.9589999999998</v>
      </c>
      <c r="CB55" s="28">
        <v>276173.79682430241</v>
      </c>
      <c r="CC55" s="72"/>
      <c r="CD55" s="72"/>
    </row>
    <row r="56" spans="1:82" ht="15.6" x14ac:dyDescent="0.3">
      <c r="A56" s="19">
        <f t="shared" si="1"/>
        <v>1993</v>
      </c>
      <c r="B56" s="20">
        <f t="shared" si="2"/>
        <v>1</v>
      </c>
      <c r="C56" s="40">
        <v>169004</v>
      </c>
      <c r="D56" s="40">
        <v>24574</v>
      </c>
      <c r="E56" s="28">
        <v>144430</v>
      </c>
      <c r="F56" s="40">
        <v>107472</v>
      </c>
      <c r="G56" s="40">
        <v>28252</v>
      </c>
      <c r="H56" s="40">
        <v>33857</v>
      </c>
      <c r="I56" s="40">
        <v>32776</v>
      </c>
      <c r="J56" s="40">
        <v>1081</v>
      </c>
      <c r="K56" s="40">
        <v>27543</v>
      </c>
      <c r="L56" s="40">
        <v>28120</v>
      </c>
      <c r="M56" s="28">
        <v>20758.042030267097</v>
      </c>
      <c r="N56" s="28">
        <v>5875.7920286270628</v>
      </c>
      <c r="O56" s="28">
        <v>1722.2205513135243</v>
      </c>
      <c r="P56" s="28">
        <v>13160.029450326512</v>
      </c>
      <c r="Q56" s="28">
        <v>96373</v>
      </c>
      <c r="R56" s="28">
        <v>1877503.2398199916</v>
      </c>
      <c r="S56" s="46">
        <v>0.57024094104281553</v>
      </c>
      <c r="T56" s="46">
        <v>0.54188998064612182</v>
      </c>
      <c r="U56" s="46">
        <v>0.66023644343763277</v>
      </c>
      <c r="V56" s="46">
        <v>0.62774591164266536</v>
      </c>
      <c r="W56" s="46">
        <v>0.59960788585121449</v>
      </c>
      <c r="X56" s="46">
        <v>0.67347083926031293</v>
      </c>
      <c r="Y56" s="29">
        <v>0.72287727678371039</v>
      </c>
      <c r="Z56" s="28">
        <v>2347.1139854219814</v>
      </c>
      <c r="AA56" s="30">
        <v>39226.455999999998</v>
      </c>
      <c r="AB56" s="28">
        <v>16835.763509565822</v>
      </c>
      <c r="AC56" s="28">
        <v>31464.82</v>
      </c>
      <c r="AD56" s="31">
        <v>20.536999999999999</v>
      </c>
      <c r="AE56" s="28">
        <v>13782.996509565823</v>
      </c>
      <c r="AF56" s="32">
        <v>13241.435777589333</v>
      </c>
      <c r="AG56" s="33">
        <v>0.96070805563937933</v>
      </c>
      <c r="AH56" s="32">
        <v>10916.033696351111</v>
      </c>
      <c r="AI56" s="32">
        <v>10446.83135635793</v>
      </c>
      <c r="AJ56" s="32">
        <v>2694.0002355014108</v>
      </c>
      <c r="AK56" s="32">
        <v>2741.771230601094</v>
      </c>
      <c r="AL56" s="31">
        <v>18.132631753026612</v>
      </c>
      <c r="AM56" s="28">
        <v>6023319.8148700213</v>
      </c>
      <c r="AN56" s="40">
        <v>48782</v>
      </c>
      <c r="AO56" s="40">
        <v>14366</v>
      </c>
      <c r="AP56" s="28">
        <v>130064</v>
      </c>
      <c r="AQ56" s="29">
        <v>0.57348775850696465</v>
      </c>
      <c r="AR56" s="28">
        <v>8105.7206313597026</v>
      </c>
      <c r="AS56" s="34">
        <v>0.45622333333333331</v>
      </c>
      <c r="AT56" s="35">
        <v>200577.13218816032</v>
      </c>
      <c r="AU56" s="35">
        <v>933654.73418904841</v>
      </c>
      <c r="AV56" s="36">
        <v>14.293000000000001</v>
      </c>
      <c r="AW56" s="36">
        <v>3.0933333333333337</v>
      </c>
      <c r="AX56" s="37">
        <v>0.83963056255247692</v>
      </c>
      <c r="AY56" s="37">
        <v>1.1910000000000001</v>
      </c>
      <c r="AZ56" s="38">
        <v>174743.80421652013</v>
      </c>
      <c r="BA56" s="39">
        <v>-78786</v>
      </c>
      <c r="BB56" s="35">
        <v>39366.083309578884</v>
      </c>
      <c r="BC56" s="35">
        <v>1699.1809752632082</v>
      </c>
      <c r="BD56" s="35">
        <v>264.06892100850155</v>
      </c>
      <c r="BE56" s="35">
        <v>9484.3086021622457</v>
      </c>
      <c r="BF56" s="35">
        <v>3388.7980623150002</v>
      </c>
      <c r="BG56" s="35">
        <v>9881.87408454857</v>
      </c>
      <c r="BH56" s="35">
        <v>13047.938146363244</v>
      </c>
      <c r="BI56" s="35">
        <v>810.92466727136753</v>
      </c>
      <c r="BJ56" s="35">
        <v>788.98985064675003</v>
      </c>
      <c r="BK56" s="35">
        <v>45495.853923151139</v>
      </c>
      <c r="BL56" s="35">
        <v>4354.4912266382871</v>
      </c>
      <c r="BM56" s="35">
        <v>4880.9833432910655</v>
      </c>
      <c r="BN56" s="35">
        <v>11529.380433442122</v>
      </c>
      <c r="BO56" s="35">
        <v>11.53347028869775</v>
      </c>
      <c r="BP56" s="35">
        <v>1038.2283367663333</v>
      </c>
      <c r="BQ56" s="35">
        <v>4576.4614817191641</v>
      </c>
      <c r="BR56" s="35">
        <v>-1.0195085164114874E-2</v>
      </c>
      <c r="BS56" s="35">
        <v>14001.179157884286</v>
      </c>
      <c r="BT56" s="35">
        <v>2188.1135294336113</v>
      </c>
      <c r="BU56" s="35">
        <v>1320.6090484216118</v>
      </c>
      <c r="BV56" s="35">
        <v>1521.9593030606084</v>
      </c>
      <c r="BW56" s="35">
        <v>72.925166234965246</v>
      </c>
      <c r="BX56" s="35">
        <v>-6129.7706135722556</v>
      </c>
      <c r="BY56" s="35">
        <f t="shared" si="0"/>
        <v>-6129.7706135722556</v>
      </c>
      <c r="BZ56" s="35">
        <v>0</v>
      </c>
      <c r="CA56" s="35">
        <v>3149.6840000000002</v>
      </c>
      <c r="CB56" s="28">
        <v>281027.04748403758</v>
      </c>
      <c r="CC56" s="72"/>
      <c r="CD56" s="72"/>
    </row>
    <row r="57" spans="1:82" ht="15.6" x14ac:dyDescent="0.3">
      <c r="A57" s="19">
        <f t="shared" si="1"/>
        <v>1993</v>
      </c>
      <c r="B57" s="20">
        <f t="shared" si="2"/>
        <v>2</v>
      </c>
      <c r="C57" s="40">
        <v>168992</v>
      </c>
      <c r="D57" s="40">
        <v>24707</v>
      </c>
      <c r="E57" s="28">
        <v>144285</v>
      </c>
      <c r="F57" s="40">
        <v>107262</v>
      </c>
      <c r="G57" s="40">
        <v>28696</v>
      </c>
      <c r="H57" s="40">
        <v>32935</v>
      </c>
      <c r="I57" s="40">
        <v>33007</v>
      </c>
      <c r="J57" s="40">
        <v>-72</v>
      </c>
      <c r="K57" s="40">
        <v>27573</v>
      </c>
      <c r="L57" s="40">
        <v>27474</v>
      </c>
      <c r="M57" s="28">
        <v>20216.933518916318</v>
      </c>
      <c r="N57" s="28">
        <v>5487.9891225789697</v>
      </c>
      <c r="O57" s="28">
        <v>1939.9690733383982</v>
      </c>
      <c r="P57" s="28">
        <v>12788.975322998953</v>
      </c>
      <c r="Q57" s="28">
        <v>98465</v>
      </c>
      <c r="R57" s="28">
        <v>1891463.7496370911</v>
      </c>
      <c r="S57" s="46">
        <v>0.58266071766710847</v>
      </c>
      <c r="T57" s="46">
        <v>0.57911469113012992</v>
      </c>
      <c r="U57" s="46">
        <v>0.61461527739057709</v>
      </c>
      <c r="V57" s="46">
        <v>0.64186384706274424</v>
      </c>
      <c r="W57" s="46">
        <v>0.63489645667863492</v>
      </c>
      <c r="X57" s="46">
        <v>0.69887894008881124</v>
      </c>
      <c r="Y57" s="29">
        <v>0.76064681101795839</v>
      </c>
      <c r="Z57" s="28">
        <v>2349.443953864582</v>
      </c>
      <c r="AA57" s="30">
        <v>39266.457000000002</v>
      </c>
      <c r="AB57" s="28">
        <v>16934.609808513469</v>
      </c>
      <c r="AC57" s="28">
        <v>31563.175999999999</v>
      </c>
      <c r="AD57" s="31">
        <v>21.309000000000001</v>
      </c>
      <c r="AE57" s="28">
        <v>13728.302808513468</v>
      </c>
      <c r="AF57" s="32">
        <v>13184.822298130521</v>
      </c>
      <c r="AG57" s="33">
        <v>0.960411675211162</v>
      </c>
      <c r="AH57" s="32">
        <v>10872.173945248427</v>
      </c>
      <c r="AI57" s="32">
        <v>10401.293003453693</v>
      </c>
      <c r="AJ57" s="32">
        <v>2717.3645450060421</v>
      </c>
      <c r="AK57" s="32">
        <v>2764.6964868852465</v>
      </c>
      <c r="AL57" s="31">
        <v>18.933456609009706</v>
      </c>
      <c r="AM57" s="28">
        <v>6024700.8720727507</v>
      </c>
      <c r="AN57" s="40">
        <v>49562</v>
      </c>
      <c r="AO57" s="40">
        <v>14861</v>
      </c>
      <c r="AP57" s="28">
        <v>129424</v>
      </c>
      <c r="AQ57" s="29">
        <v>0.59689484918673075</v>
      </c>
      <c r="AR57" s="28">
        <v>8112.6078744102606</v>
      </c>
      <c r="AS57" s="34">
        <v>0.4575866666666667</v>
      </c>
      <c r="AT57" s="35">
        <v>199482.10878387114</v>
      </c>
      <c r="AU57" s="35">
        <v>953237.08868934726</v>
      </c>
      <c r="AV57" s="36">
        <v>12.639000000000001</v>
      </c>
      <c r="AW57" s="36">
        <v>3.08</v>
      </c>
      <c r="AX57" s="37">
        <v>0.82804305823902846</v>
      </c>
      <c r="AY57" s="37">
        <v>1.2076666666666667</v>
      </c>
      <c r="AZ57" s="38">
        <v>190773.0585583373</v>
      </c>
      <c r="BA57" s="39">
        <v>-85824</v>
      </c>
      <c r="BB57" s="35">
        <v>39516.502657827805</v>
      </c>
      <c r="BC57" s="35">
        <v>1744.1988716813198</v>
      </c>
      <c r="BD57" s="35">
        <v>266.31372024555913</v>
      </c>
      <c r="BE57" s="35">
        <v>9309.1395464608213</v>
      </c>
      <c r="BF57" s="35">
        <v>3663.5542383116285</v>
      </c>
      <c r="BG57" s="35">
        <v>9777.9523026669995</v>
      </c>
      <c r="BH57" s="35">
        <v>13135.535791234513</v>
      </c>
      <c r="BI57" s="35">
        <v>828.36503232770292</v>
      </c>
      <c r="BJ57" s="35">
        <v>791.44315489926214</v>
      </c>
      <c r="BK57" s="35">
        <v>46468.26797114146</v>
      </c>
      <c r="BL57" s="35">
        <v>4483.0145921175863</v>
      </c>
      <c r="BM57" s="35">
        <v>5004.5149109893655</v>
      </c>
      <c r="BN57" s="35">
        <v>11559.630403706244</v>
      </c>
      <c r="BO57" s="35">
        <v>11.920930040115191</v>
      </c>
      <c r="BP57" s="35">
        <v>1097.6654566780039</v>
      </c>
      <c r="BQ57" s="35">
        <v>4767.9082376504039</v>
      </c>
      <c r="BR57" s="35">
        <v>-8.4814785180186009E-3</v>
      </c>
      <c r="BS57" s="35">
        <v>14257.972412212992</v>
      </c>
      <c r="BT57" s="35">
        <v>2224.4939627209033</v>
      </c>
      <c r="BU57" s="35">
        <v>1388.7139502012074</v>
      </c>
      <c r="BV57" s="35">
        <v>1587.9791169516332</v>
      </c>
      <c r="BW57" s="35">
        <v>84.463195714647796</v>
      </c>
      <c r="BX57" s="35">
        <v>-6951.7653133136519</v>
      </c>
      <c r="BY57" s="35">
        <f t="shared" si="0"/>
        <v>-6951.7653133136519</v>
      </c>
      <c r="BZ57" s="35">
        <v>0</v>
      </c>
      <c r="CA57" s="35">
        <v>3210.114</v>
      </c>
      <c r="CB57" s="28">
        <v>285850.38217704097</v>
      </c>
      <c r="CC57" s="72"/>
      <c r="CD57" s="72"/>
    </row>
    <row r="58" spans="1:82" ht="15.6" x14ac:dyDescent="0.3">
      <c r="A58" s="19">
        <f t="shared" si="1"/>
        <v>1993</v>
      </c>
      <c r="B58" s="20">
        <f t="shared" si="2"/>
        <v>3</v>
      </c>
      <c r="C58" s="40">
        <v>171025</v>
      </c>
      <c r="D58" s="40">
        <v>25246</v>
      </c>
      <c r="E58" s="28">
        <v>145779</v>
      </c>
      <c r="F58" s="40">
        <v>107878</v>
      </c>
      <c r="G58" s="40">
        <v>29465</v>
      </c>
      <c r="H58" s="40">
        <v>33352</v>
      </c>
      <c r="I58" s="40">
        <v>33175</v>
      </c>
      <c r="J58" s="40">
        <v>177</v>
      </c>
      <c r="K58" s="40">
        <v>28190</v>
      </c>
      <c r="L58" s="40">
        <v>27860</v>
      </c>
      <c r="M58" s="28">
        <v>20936.467897156468</v>
      </c>
      <c r="N58" s="28">
        <v>5767.5980390152263</v>
      </c>
      <c r="O58" s="28">
        <v>1659.83154792701</v>
      </c>
      <c r="P58" s="28">
        <v>13509.038310214235</v>
      </c>
      <c r="Q58" s="28">
        <v>100328</v>
      </c>
      <c r="R58" s="28">
        <v>1905450.6358833013</v>
      </c>
      <c r="S58" s="46">
        <v>0.58662768601081716</v>
      </c>
      <c r="T58" s="46">
        <v>0.58125845862919223</v>
      </c>
      <c r="U58" s="46">
        <v>0.63790938401493302</v>
      </c>
      <c r="V58" s="46">
        <v>0.65410700828937451</v>
      </c>
      <c r="W58" s="46">
        <v>0.6211067754522881</v>
      </c>
      <c r="X58" s="46">
        <v>0.65398420674802582</v>
      </c>
      <c r="Y58" s="29">
        <v>0.67779617978542728</v>
      </c>
      <c r="Z58" s="28">
        <v>2356.4899244654871</v>
      </c>
      <c r="AA58" s="30">
        <v>39305.178</v>
      </c>
      <c r="AB58" s="28">
        <v>17006.943094164366</v>
      </c>
      <c r="AC58" s="28">
        <v>31660.775000000001</v>
      </c>
      <c r="AD58" s="31">
        <v>20.687999999999999</v>
      </c>
      <c r="AE58" s="28">
        <v>13669.687094164366</v>
      </c>
      <c r="AF58" s="32">
        <v>13125.742654758509</v>
      </c>
      <c r="AG58" s="33">
        <v>0.96020798167076782</v>
      </c>
      <c r="AH58" s="32">
        <v>10819.265729595745</v>
      </c>
      <c r="AI58" s="32">
        <v>10347.419635374152</v>
      </c>
      <c r="AJ58" s="32">
        <v>2719.3710881997586</v>
      </c>
      <c r="AK58" s="32">
        <v>2766.1519972677602</v>
      </c>
      <c r="AL58" s="31">
        <v>19.622903313794943</v>
      </c>
      <c r="AM58" s="28">
        <v>5940550.1009802734</v>
      </c>
      <c r="AN58" s="40">
        <v>49977</v>
      </c>
      <c r="AO58" s="40">
        <v>14994</v>
      </c>
      <c r="AP58" s="28">
        <v>130785</v>
      </c>
      <c r="AQ58" s="29">
        <v>0.59833622805724507</v>
      </c>
      <c r="AR58" s="28">
        <v>8149.177018361921</v>
      </c>
      <c r="AS58" s="34">
        <v>0.46215333333333325</v>
      </c>
      <c r="AT58" s="35">
        <v>201695.06403186973</v>
      </c>
      <c r="AU58" s="35">
        <v>969510.07771622459</v>
      </c>
      <c r="AV58" s="36">
        <v>10.601000000000001</v>
      </c>
      <c r="AW58" s="36">
        <v>3.0833333333333335</v>
      </c>
      <c r="AX58" s="37">
        <v>0.86956521739130443</v>
      </c>
      <c r="AY58" s="37">
        <v>1.1499999999999999</v>
      </c>
      <c r="AZ58" s="38">
        <v>209842.91643472784</v>
      </c>
      <c r="BA58" s="39">
        <v>-88072</v>
      </c>
      <c r="BB58" s="35">
        <v>39697.172809631527</v>
      </c>
      <c r="BC58" s="35">
        <v>1771.176037476966</v>
      </c>
      <c r="BD58" s="35">
        <v>268.24116581542546</v>
      </c>
      <c r="BE58" s="35">
        <v>9366.5141214662872</v>
      </c>
      <c r="BF58" s="35">
        <v>3647.3802935185577</v>
      </c>
      <c r="BG58" s="35">
        <v>9731.1753225939192</v>
      </c>
      <c r="BH58" s="35">
        <v>13264.408661417374</v>
      </c>
      <c r="BI58" s="35">
        <v>836.25158694564175</v>
      </c>
      <c r="BJ58" s="35">
        <v>812.02562039735665</v>
      </c>
      <c r="BK58" s="35">
        <v>47032.464067288849</v>
      </c>
      <c r="BL58" s="35">
        <v>4566.0116827396496</v>
      </c>
      <c r="BM58" s="35">
        <v>5071.2657838491514</v>
      </c>
      <c r="BN58" s="35">
        <v>11577.624985132061</v>
      </c>
      <c r="BO58" s="35">
        <v>12.193729875708721</v>
      </c>
      <c r="BP58" s="35">
        <v>1129.2185599558352</v>
      </c>
      <c r="BQ58" s="35">
        <v>4831.7233779656199</v>
      </c>
      <c r="BR58" s="35">
        <v>8.5680332304813702E-4</v>
      </c>
      <c r="BS58" s="35">
        <v>14447.404127164353</v>
      </c>
      <c r="BT58" s="35">
        <v>2252.6902166436462</v>
      </c>
      <c r="BU58" s="35">
        <v>1457.5524508897979</v>
      </c>
      <c r="BV58" s="35">
        <v>1599.7599069455123</v>
      </c>
      <c r="BW58" s="35">
        <v>87.019014739841282</v>
      </c>
      <c r="BX58" s="35">
        <v>-7335.2912576573171</v>
      </c>
      <c r="BY58" s="35">
        <f t="shared" si="0"/>
        <v>-7335.2912576573171</v>
      </c>
      <c r="BZ58" s="35">
        <v>0</v>
      </c>
      <c r="CA58" s="35">
        <v>3238.1170000000002</v>
      </c>
      <c r="CB58" s="28">
        <v>290578.7941323992</v>
      </c>
      <c r="CC58" s="72"/>
      <c r="CD58" s="72"/>
    </row>
    <row r="59" spans="1:82" ht="15.6" x14ac:dyDescent="0.3">
      <c r="A59" s="19">
        <f t="shared" si="1"/>
        <v>1993</v>
      </c>
      <c r="B59" s="20">
        <f t="shared" si="2"/>
        <v>4</v>
      </c>
      <c r="C59" s="40">
        <v>171670</v>
      </c>
      <c r="D59" s="40">
        <v>25252</v>
      </c>
      <c r="E59" s="28">
        <v>146418</v>
      </c>
      <c r="F59" s="40">
        <v>107592</v>
      </c>
      <c r="G59" s="40">
        <v>29257</v>
      </c>
      <c r="H59" s="40">
        <v>33579</v>
      </c>
      <c r="I59" s="40">
        <v>32506</v>
      </c>
      <c r="J59" s="40">
        <v>1073</v>
      </c>
      <c r="K59" s="40">
        <v>30551</v>
      </c>
      <c r="L59" s="40">
        <v>29309</v>
      </c>
      <c r="M59" s="28">
        <v>22143.466408466942</v>
      </c>
      <c r="N59" s="28">
        <v>6341.7496283305945</v>
      </c>
      <c r="O59" s="28">
        <v>1752.3265127124878</v>
      </c>
      <c r="P59" s="28">
        <v>14049.390267423865</v>
      </c>
      <c r="Q59" s="28">
        <v>106463</v>
      </c>
      <c r="R59" s="28">
        <v>1918626.6309807093</v>
      </c>
      <c r="S59" s="46">
        <v>0.62016077357721211</v>
      </c>
      <c r="T59" s="46">
        <v>0.60600230500408947</v>
      </c>
      <c r="U59" s="46">
        <v>0.63263492497521956</v>
      </c>
      <c r="V59" s="46">
        <v>0.66064726512028549</v>
      </c>
      <c r="W59" s="46">
        <v>0.63866976531046449</v>
      </c>
      <c r="X59" s="46">
        <v>0.71687877443788595</v>
      </c>
      <c r="Y59" s="29">
        <v>0.73695078900717814</v>
      </c>
      <c r="Z59" s="28">
        <v>2368.2505933811372</v>
      </c>
      <c r="AA59" s="30">
        <v>39344.504999999997</v>
      </c>
      <c r="AB59" s="28">
        <v>17060.813827238369</v>
      </c>
      <c r="AC59" s="28">
        <v>31759.133999999998</v>
      </c>
      <c r="AD59" s="31">
        <v>20.291</v>
      </c>
      <c r="AE59" s="28">
        <v>13641.650827238371</v>
      </c>
      <c r="AF59" s="32">
        <v>13097.898703866169</v>
      </c>
      <c r="AG59" s="33">
        <v>0.96014029898152142</v>
      </c>
      <c r="AH59" s="32">
        <v>10808.814612474029</v>
      </c>
      <c r="AI59" s="32">
        <v>10337.441674934591</v>
      </c>
      <c r="AJ59" s="32">
        <v>2720.796765908176</v>
      </c>
      <c r="AK59" s="32">
        <v>2767.4062136612029</v>
      </c>
      <c r="AL59" s="31">
        <v>20.041031070517572</v>
      </c>
      <c r="AM59" s="28">
        <v>5865900.9210528834</v>
      </c>
      <c r="AN59" s="40">
        <v>52540.6</v>
      </c>
      <c r="AO59" s="40">
        <v>15016</v>
      </c>
      <c r="AP59" s="28">
        <v>131402</v>
      </c>
      <c r="AQ59" s="29">
        <v>0.6301211587319826</v>
      </c>
      <c r="AR59" s="28">
        <v>8215.4389178136626</v>
      </c>
      <c r="AS59" s="34">
        <v>0.46329666666666669</v>
      </c>
      <c r="AT59" s="35">
        <v>206638.70525876503</v>
      </c>
      <c r="AU59" s="35">
        <v>986499.70750583219</v>
      </c>
      <c r="AV59" s="36">
        <v>9.2193333333333332</v>
      </c>
      <c r="AW59" s="36">
        <v>3.2266666666666666</v>
      </c>
      <c r="AX59" s="37">
        <v>0.87668030391583862</v>
      </c>
      <c r="AY59" s="37">
        <v>1.1406666666666667</v>
      </c>
      <c r="AZ59" s="38">
        <v>226112.46231569556</v>
      </c>
      <c r="BA59" s="39">
        <v>-93611</v>
      </c>
      <c r="BB59" s="35">
        <v>39908.093764990044</v>
      </c>
      <c r="BC59" s="35">
        <v>1780.1124726501457</v>
      </c>
      <c r="BD59" s="35">
        <v>269.85125771810044</v>
      </c>
      <c r="BE59" s="35">
        <v>9656.4323271786434</v>
      </c>
      <c r="BF59" s="35">
        <v>3340.276227935788</v>
      </c>
      <c r="BG59" s="35">
        <v>9741.5431443293255</v>
      </c>
      <c r="BH59" s="35">
        <v>13434.556756911828</v>
      </c>
      <c r="BI59" s="35">
        <v>834.58433112518424</v>
      </c>
      <c r="BJ59" s="35">
        <v>850.73724714103355</v>
      </c>
      <c r="BK59" s="35">
        <v>47188.442211593298</v>
      </c>
      <c r="BL59" s="35">
        <v>4603.4824985044761</v>
      </c>
      <c r="BM59" s="35">
        <v>5081.2359618704186</v>
      </c>
      <c r="BN59" s="35">
        <v>11583.364177719572</v>
      </c>
      <c r="BO59" s="35">
        <v>12.351869795478335</v>
      </c>
      <c r="BP59" s="35">
        <v>1132.8876465998273</v>
      </c>
      <c r="BQ59" s="35">
        <v>4767.9069026648112</v>
      </c>
      <c r="BR59" s="35">
        <v>1.7819760359085338E-2</v>
      </c>
      <c r="BS59" s="35">
        <v>14569.474302738365</v>
      </c>
      <c r="BT59" s="35">
        <v>2272.7022912018392</v>
      </c>
      <c r="BU59" s="35">
        <v>1527.124550487383</v>
      </c>
      <c r="BV59" s="35">
        <v>1557.3016730422448</v>
      </c>
      <c r="BW59" s="35">
        <v>80.592623310545704</v>
      </c>
      <c r="BX59" s="35">
        <v>-7280.3484466032533</v>
      </c>
      <c r="BY59" s="35">
        <f t="shared" si="0"/>
        <v>-7280.3484466032533</v>
      </c>
      <c r="BZ59" s="35">
        <v>0</v>
      </c>
      <c r="CA59" s="35">
        <v>3233.694</v>
      </c>
      <c r="CB59" s="28">
        <v>295195.51432381698</v>
      </c>
      <c r="CC59" s="72"/>
      <c r="CD59" s="72"/>
    </row>
    <row r="60" spans="1:82" ht="15.6" x14ac:dyDescent="0.3">
      <c r="A60" s="19">
        <f t="shared" si="1"/>
        <v>1994</v>
      </c>
      <c r="B60" s="20">
        <f t="shared" si="2"/>
        <v>1</v>
      </c>
      <c r="C60" s="40">
        <v>173091</v>
      </c>
      <c r="D60" s="40">
        <v>25423</v>
      </c>
      <c r="E60" s="28">
        <v>147668</v>
      </c>
      <c r="F60" s="40">
        <v>107982</v>
      </c>
      <c r="G60" s="40">
        <v>29401</v>
      </c>
      <c r="H60" s="40">
        <v>33554</v>
      </c>
      <c r="I60" s="40">
        <v>31861</v>
      </c>
      <c r="J60" s="40">
        <v>1693</v>
      </c>
      <c r="K60" s="40">
        <v>32552</v>
      </c>
      <c r="L60" s="40">
        <v>30398</v>
      </c>
      <c r="M60" s="28">
        <v>23328.16495002673</v>
      </c>
      <c r="N60" s="28">
        <v>6035.8975802840087</v>
      </c>
      <c r="O60" s="28">
        <v>1884.6999292416958</v>
      </c>
      <c r="P60" s="28">
        <v>15407.567440501025</v>
      </c>
      <c r="Q60" s="28">
        <v>103242</v>
      </c>
      <c r="R60" s="28">
        <v>1931023.961083059</v>
      </c>
      <c r="S60" s="46">
        <v>0.59646082118654353</v>
      </c>
      <c r="T60" s="46">
        <v>0.56498305273101068</v>
      </c>
      <c r="U60" s="46">
        <v>0.67055542328492224</v>
      </c>
      <c r="V60" s="46">
        <v>0.66617494742788985</v>
      </c>
      <c r="W60" s="46">
        <v>0.64066724010813469</v>
      </c>
      <c r="X60" s="46">
        <v>0.72840318442002761</v>
      </c>
      <c r="Y60" s="29">
        <v>0.7382945714166691</v>
      </c>
      <c r="Z60" s="28">
        <v>2397.2115665468141</v>
      </c>
      <c r="AA60" s="30">
        <v>39389.07</v>
      </c>
      <c r="AB60" s="28">
        <v>17069.289063067125</v>
      </c>
      <c r="AC60" s="28">
        <v>31862.003000000001</v>
      </c>
      <c r="AD60" s="31">
        <v>19.456</v>
      </c>
      <c r="AE60" s="28">
        <v>13571.412063067126</v>
      </c>
      <c r="AF60" s="32">
        <v>13029.513224916165</v>
      </c>
      <c r="AG60" s="33">
        <v>0.96007056335532914</v>
      </c>
      <c r="AH60" s="32">
        <v>10744.649030583605</v>
      </c>
      <c r="AI60" s="32">
        <v>10274.890468445843</v>
      </c>
      <c r="AJ60" s="32">
        <v>2715.0383431333071</v>
      </c>
      <c r="AK60" s="32">
        <v>2761.3490065573778</v>
      </c>
      <c r="AL60" s="31">
        <v>20.49222429285803</v>
      </c>
      <c r="AM60" s="28">
        <v>5920302.834309388</v>
      </c>
      <c r="AN60" s="40">
        <v>50364</v>
      </c>
      <c r="AO60" s="40">
        <v>15609</v>
      </c>
      <c r="AP60" s="28">
        <v>132059</v>
      </c>
      <c r="AQ60" s="29">
        <v>0.59785245297875311</v>
      </c>
      <c r="AR60" s="28">
        <v>8417.6546694454446</v>
      </c>
      <c r="AS60" s="34">
        <v>0.47196666666666665</v>
      </c>
      <c r="AT60" s="35">
        <v>212122.98565597888</v>
      </c>
      <c r="AU60" s="35">
        <v>1003372.8103421505</v>
      </c>
      <c r="AV60" s="36">
        <v>8.5106666666666655</v>
      </c>
      <c r="AW60" s="36">
        <v>3.42</v>
      </c>
      <c r="AX60" s="37">
        <v>0.88915234143449906</v>
      </c>
      <c r="AY60" s="37">
        <v>1.1246666666666667</v>
      </c>
      <c r="AZ60" s="38">
        <v>228939.02262618509</v>
      </c>
      <c r="BA60" s="39">
        <v>-89867</v>
      </c>
      <c r="BB60" s="35">
        <v>40149.265523903348</v>
      </c>
      <c r="BC60" s="35">
        <v>1771.0081772008598</v>
      </c>
      <c r="BD60" s="35">
        <v>271.14399595358401</v>
      </c>
      <c r="BE60" s="35">
        <v>10178.894163597888</v>
      </c>
      <c r="BF60" s="35">
        <v>2742.2420415633169</v>
      </c>
      <c r="BG60" s="35">
        <v>9809.0557678732166</v>
      </c>
      <c r="BH60" s="35">
        <v>13645.980077717868</v>
      </c>
      <c r="BI60" s="35">
        <v>823.36326486633016</v>
      </c>
      <c r="BJ60" s="35">
        <v>907.57803513029285</v>
      </c>
      <c r="BK60" s="35">
        <v>46936.202404054813</v>
      </c>
      <c r="BL60" s="35">
        <v>4595.4270394120658</v>
      </c>
      <c r="BM60" s="35">
        <v>5034.425445053168</v>
      </c>
      <c r="BN60" s="35">
        <v>11576.847981468778</v>
      </c>
      <c r="BO60" s="35">
        <v>12.395349799424029</v>
      </c>
      <c r="BP60" s="35">
        <v>1108.6727166099802</v>
      </c>
      <c r="BQ60" s="35">
        <v>4576.458811747978</v>
      </c>
      <c r="BR60" s="35">
        <v>4.240739259009299E-2</v>
      </c>
      <c r="BS60" s="35">
        <v>14624.182938935035</v>
      </c>
      <c r="BT60" s="35">
        <v>2284.5301863954828</v>
      </c>
      <c r="BU60" s="35">
        <v>1597.4302489939619</v>
      </c>
      <c r="BV60" s="35">
        <v>1460.6044152418308</v>
      </c>
      <c r="BW60" s="35">
        <v>65.184021426761007</v>
      </c>
      <c r="BX60" s="35">
        <v>-6786.9368801514556</v>
      </c>
      <c r="BY60" s="35">
        <f t="shared" si="0"/>
        <v>-6786.9368801514556</v>
      </c>
      <c r="BZ60" s="35">
        <v>0</v>
      </c>
      <c r="CA60" s="35">
        <v>3171.4189999999999</v>
      </c>
      <c r="CB60" s="28">
        <v>299629.29828882281</v>
      </c>
      <c r="CC60" s="72"/>
      <c r="CD60" s="72"/>
    </row>
    <row r="61" spans="1:82" ht="15.6" x14ac:dyDescent="0.3">
      <c r="A61" s="19">
        <f t="shared" si="1"/>
        <v>1994</v>
      </c>
      <c r="B61" s="20">
        <f t="shared" si="2"/>
        <v>2</v>
      </c>
      <c r="C61" s="40">
        <v>173471</v>
      </c>
      <c r="D61" s="40">
        <v>25219</v>
      </c>
      <c r="E61" s="28">
        <v>148252</v>
      </c>
      <c r="F61" s="40">
        <v>109140</v>
      </c>
      <c r="G61" s="40">
        <v>29107</v>
      </c>
      <c r="H61" s="40">
        <v>34230</v>
      </c>
      <c r="I61" s="40">
        <v>32780</v>
      </c>
      <c r="J61" s="40">
        <v>1450</v>
      </c>
      <c r="K61" s="40">
        <v>31838</v>
      </c>
      <c r="L61" s="40">
        <v>30844</v>
      </c>
      <c r="M61" s="28">
        <v>23914.82873419817</v>
      </c>
      <c r="N61" s="28">
        <v>6163.020864414294</v>
      </c>
      <c r="O61" s="28">
        <v>2202.1636737989338</v>
      </c>
      <c r="P61" s="28">
        <v>15549.64419598494</v>
      </c>
      <c r="Q61" s="28">
        <v>105332</v>
      </c>
      <c r="R61" s="28">
        <v>1944214.5254231554</v>
      </c>
      <c r="S61" s="46">
        <v>0.60720235658986232</v>
      </c>
      <c r="T61" s="46">
        <v>0.60559831409199194</v>
      </c>
      <c r="U61" s="46">
        <v>0.62761535025938775</v>
      </c>
      <c r="V61" s="46">
        <v>0.67287980475899944</v>
      </c>
      <c r="W61" s="46">
        <v>0.68283183617061372</v>
      </c>
      <c r="X61" s="46">
        <v>0.73777720140059655</v>
      </c>
      <c r="Y61" s="29">
        <v>0.77261898318488675</v>
      </c>
      <c r="Z61" s="28">
        <v>2413.4105189423822</v>
      </c>
      <c r="AA61" s="30">
        <v>39425.398999999998</v>
      </c>
      <c r="AB61" s="28">
        <v>17116.696808284214</v>
      </c>
      <c r="AC61" s="28">
        <v>31956.156999999999</v>
      </c>
      <c r="AD61" s="31">
        <v>17.494</v>
      </c>
      <c r="AE61" s="28">
        <v>13585.363808284215</v>
      </c>
      <c r="AF61" s="32">
        <v>13043.450013691556</v>
      </c>
      <c r="AG61" s="33">
        <v>0.96011046871912209</v>
      </c>
      <c r="AH61" s="32">
        <v>10758.154456311744</v>
      </c>
      <c r="AI61" s="32">
        <v>10288.470077655678</v>
      </c>
      <c r="AJ61" s="32">
        <v>2692.2676854611359</v>
      </c>
      <c r="AK61" s="32">
        <v>2738.3037480874318</v>
      </c>
      <c r="AL61" s="31">
        <v>20.63092569525967</v>
      </c>
      <c r="AM61" s="28">
        <v>5941721.0644698367</v>
      </c>
      <c r="AN61" s="40">
        <v>51125</v>
      </c>
      <c r="AO61" s="40">
        <v>15343</v>
      </c>
      <c r="AP61" s="28">
        <v>132909</v>
      </c>
      <c r="AQ61" s="29">
        <v>0.61878351715066271</v>
      </c>
      <c r="AR61" s="28">
        <v>8500.7737611076136</v>
      </c>
      <c r="AS61" s="34">
        <v>0.47310666666666662</v>
      </c>
      <c r="AT61" s="35">
        <v>216131.96255452701</v>
      </c>
      <c r="AU61" s="35">
        <v>1021411.1827113635</v>
      </c>
      <c r="AV61" s="36">
        <v>7.7533333333333339</v>
      </c>
      <c r="AW61" s="36">
        <v>4.3366666666666669</v>
      </c>
      <c r="AX61" s="37">
        <v>0.86058519793459554</v>
      </c>
      <c r="AY61" s="37">
        <v>1.1619999999999999</v>
      </c>
      <c r="AZ61" s="38">
        <v>229393.90255906657</v>
      </c>
      <c r="BA61" s="39">
        <v>-91219</v>
      </c>
      <c r="BB61" s="35">
        <v>40490.173915160754</v>
      </c>
      <c r="BC61" s="35">
        <v>1773.4588401178326</v>
      </c>
      <c r="BD61" s="35">
        <v>273.30021999584267</v>
      </c>
      <c r="BE61" s="35">
        <v>10602.330324761213</v>
      </c>
      <c r="BF61" s="35">
        <v>2303.0131445725469</v>
      </c>
      <c r="BG61" s="35">
        <v>9928.9869788936394</v>
      </c>
      <c r="BH61" s="35">
        <v>13803.66232457721</v>
      </c>
      <c r="BI61" s="35">
        <v>823.71382019192777</v>
      </c>
      <c r="BJ61" s="35">
        <v>981.70826205055641</v>
      </c>
      <c r="BK61" s="35">
        <v>47047.602330272726</v>
      </c>
      <c r="BL61" s="35">
        <v>4610.7953556566954</v>
      </c>
      <c r="BM61" s="35">
        <v>5018.1178870003669</v>
      </c>
      <c r="BN61" s="35">
        <v>11639.404023080009</v>
      </c>
      <c r="BO61" s="35">
        <v>12.411303375848117</v>
      </c>
      <c r="BP61" s="35">
        <v>1095.3628083770268</v>
      </c>
      <c r="BQ61" s="35">
        <v>4531.3854437950522</v>
      </c>
      <c r="BR61" s="35">
        <v>3.5279488446458868E-2</v>
      </c>
      <c r="BS61" s="35">
        <v>14683.549273872817</v>
      </c>
      <c r="BT61" s="35">
        <v>2296.1196783566552</v>
      </c>
      <c r="BU61" s="35">
        <v>1636.6754382082797</v>
      </c>
      <c r="BV61" s="35">
        <v>1465.0739246553469</v>
      </c>
      <c r="BW61" s="35">
        <v>58.670537516375347</v>
      </c>
      <c r="BX61" s="35">
        <v>-6557.4284151119518</v>
      </c>
      <c r="BY61" s="35">
        <f t="shared" si="0"/>
        <v>-6557.4284151119518</v>
      </c>
      <c r="BZ61" s="35">
        <v>0</v>
      </c>
      <c r="CA61" s="35">
        <v>3112.3130000000001</v>
      </c>
      <c r="CB61" s="28">
        <v>303916.63020885445</v>
      </c>
      <c r="CC61" s="72"/>
      <c r="CD61" s="72"/>
    </row>
    <row r="62" spans="1:82" ht="15.6" x14ac:dyDescent="0.3">
      <c r="A62" s="19">
        <f t="shared" si="1"/>
        <v>1994</v>
      </c>
      <c r="B62" s="20">
        <f t="shared" si="2"/>
        <v>3</v>
      </c>
      <c r="C62" s="40">
        <v>174848</v>
      </c>
      <c r="D62" s="40">
        <v>25277</v>
      </c>
      <c r="E62" s="28">
        <v>149571</v>
      </c>
      <c r="F62" s="40">
        <v>109883</v>
      </c>
      <c r="G62" s="40">
        <v>29166</v>
      </c>
      <c r="H62" s="40">
        <v>35226</v>
      </c>
      <c r="I62" s="40">
        <v>33738</v>
      </c>
      <c r="J62" s="40">
        <v>1488</v>
      </c>
      <c r="K62" s="40">
        <v>32543</v>
      </c>
      <c r="L62" s="40">
        <v>31970</v>
      </c>
      <c r="M62" s="28">
        <v>24947.404305935397</v>
      </c>
      <c r="N62" s="28">
        <v>7167.3165188236235</v>
      </c>
      <c r="O62" s="28">
        <v>2064.7573063943501</v>
      </c>
      <c r="P62" s="28">
        <v>15715.330480717421</v>
      </c>
      <c r="Q62" s="28">
        <v>106377</v>
      </c>
      <c r="R62" s="28">
        <v>1958229.2769692806</v>
      </c>
      <c r="S62" s="46">
        <v>0.60839700768667637</v>
      </c>
      <c r="T62" s="46">
        <v>0.60550767634665958</v>
      </c>
      <c r="U62" s="46">
        <v>0.63951176026880618</v>
      </c>
      <c r="V62" s="46">
        <v>0.68127926966625174</v>
      </c>
      <c r="W62" s="46">
        <v>0.64677503610607501</v>
      </c>
      <c r="X62" s="46">
        <v>0.66809508914607441</v>
      </c>
      <c r="Y62" s="29">
        <v>0.73858223809751977</v>
      </c>
      <c r="Z62" s="28">
        <v>2429.3317526595656</v>
      </c>
      <c r="AA62" s="30">
        <v>39461.552000000003</v>
      </c>
      <c r="AB62" s="28">
        <v>17135.207299450529</v>
      </c>
      <c r="AC62" s="28">
        <v>32050.419000000002</v>
      </c>
      <c r="AD62" s="31">
        <v>20.966000000000001</v>
      </c>
      <c r="AE62" s="28">
        <v>13668.788299450527</v>
      </c>
      <c r="AF62" s="32">
        <v>13124.354288247312</v>
      </c>
      <c r="AG62" s="33">
        <v>0.9601695483699092</v>
      </c>
      <c r="AH62" s="32">
        <v>10841.626842999309</v>
      </c>
      <c r="AI62" s="32">
        <v>10368.122349555208</v>
      </c>
      <c r="AJ62" s="32">
        <v>2694.8350013089007</v>
      </c>
      <c r="AK62" s="32">
        <v>2741.0841213114754</v>
      </c>
      <c r="AL62" s="31">
        <v>20.229804865629823</v>
      </c>
      <c r="AM62" s="28">
        <v>5969945.7130142078</v>
      </c>
      <c r="AN62" s="40">
        <v>51373</v>
      </c>
      <c r="AO62" s="40">
        <v>15375.7</v>
      </c>
      <c r="AP62" s="28">
        <v>134195.29999999999</v>
      </c>
      <c r="AQ62" s="29">
        <v>0.61776245780615191</v>
      </c>
      <c r="AR62" s="28">
        <v>8571.0735713785944</v>
      </c>
      <c r="AS62" s="34">
        <v>0.47493333333333332</v>
      </c>
      <c r="AT62" s="35">
        <v>221089.34884507454</v>
      </c>
      <c r="AU62" s="35">
        <v>1042345.2498698204</v>
      </c>
      <c r="AV62" s="36">
        <v>7.8006666666666673</v>
      </c>
      <c r="AW62" s="36">
        <v>4.8499999999999996</v>
      </c>
      <c r="AX62" s="37">
        <v>0.81521739130434778</v>
      </c>
      <c r="AY62" s="37">
        <v>1.2266666666666668</v>
      </c>
      <c r="AZ62" s="38">
        <v>237446.63548486581</v>
      </c>
      <c r="BA62" s="39">
        <v>-89943</v>
      </c>
      <c r="BB62" s="35">
        <v>40930.818938762284</v>
      </c>
      <c r="BC62" s="35">
        <v>1787.4644614010645</v>
      </c>
      <c r="BD62" s="35">
        <v>276.31992984487636</v>
      </c>
      <c r="BE62" s="35">
        <v>10926.740810668623</v>
      </c>
      <c r="BF62" s="35">
        <v>2022.5895369634777</v>
      </c>
      <c r="BG62" s="35">
        <v>10101.336777390592</v>
      </c>
      <c r="BH62" s="35">
        <v>13907.603497489854</v>
      </c>
      <c r="BI62" s="35">
        <v>835.63599710197684</v>
      </c>
      <c r="BJ62" s="35">
        <v>1073.1279279018245</v>
      </c>
      <c r="BK62" s="35">
        <v>47522.641990247037</v>
      </c>
      <c r="BL62" s="35">
        <v>4649.5874472383657</v>
      </c>
      <c r="BM62" s="35">
        <v>5032.3132877120161</v>
      </c>
      <c r="BN62" s="35">
        <v>11771.032302553263</v>
      </c>
      <c r="BO62" s="35">
        <v>12.399730524750606</v>
      </c>
      <c r="BP62" s="35">
        <v>1092.9579219009672</v>
      </c>
      <c r="BQ62" s="35">
        <v>4632.6867988060321</v>
      </c>
      <c r="BR62" s="35">
        <v>-3.5639520718170558E-3</v>
      </c>
      <c r="BS62" s="35">
        <v>14747.573307551716</v>
      </c>
      <c r="BT62" s="35">
        <v>2307.4707670853577</v>
      </c>
      <c r="BU62" s="35">
        <v>1644.860118130337</v>
      </c>
      <c r="BV62" s="35">
        <v>1570.7102012827932</v>
      </c>
      <c r="BW62" s="35">
        <v>61.052171579388727</v>
      </c>
      <c r="BX62" s="35">
        <v>-6591.8230514847437</v>
      </c>
      <c r="BY62" s="35">
        <f t="shared" si="0"/>
        <v>-6591.8230514847437</v>
      </c>
      <c r="BZ62" s="35">
        <v>0</v>
      </c>
      <c r="CA62" s="35">
        <v>3030.951</v>
      </c>
      <c r="CB62" s="28">
        <v>308087.48941686034</v>
      </c>
      <c r="CC62" s="72"/>
      <c r="CD62" s="72"/>
    </row>
    <row r="63" spans="1:82" ht="15.6" x14ac:dyDescent="0.3">
      <c r="A63" s="19">
        <f t="shared" si="1"/>
        <v>1994</v>
      </c>
      <c r="B63" s="20">
        <f t="shared" si="2"/>
        <v>4</v>
      </c>
      <c r="C63" s="40">
        <v>175501.6</v>
      </c>
      <c r="D63" s="40">
        <v>25680</v>
      </c>
      <c r="E63" s="28">
        <v>149821.6</v>
      </c>
      <c r="F63" s="40">
        <v>110371</v>
      </c>
      <c r="G63" s="40">
        <v>29463</v>
      </c>
      <c r="H63" s="40">
        <v>34277</v>
      </c>
      <c r="I63" s="40">
        <v>34473</v>
      </c>
      <c r="J63" s="40">
        <v>-196</v>
      </c>
      <c r="K63" s="40">
        <v>34861</v>
      </c>
      <c r="L63" s="40">
        <v>33470.400000000001</v>
      </c>
      <c r="M63" s="28">
        <v>26395.139128164908</v>
      </c>
      <c r="N63" s="28">
        <v>7210.1457343067677</v>
      </c>
      <c r="O63" s="28">
        <v>2493.0401188570186</v>
      </c>
      <c r="P63" s="28">
        <v>16691.95327500112</v>
      </c>
      <c r="Q63" s="28">
        <v>112206</v>
      </c>
      <c r="R63" s="28">
        <v>1972836.8546847152</v>
      </c>
      <c r="S63" s="46">
        <v>0.63934459856776238</v>
      </c>
      <c r="T63" s="46">
        <v>0.63143398175245313</v>
      </c>
      <c r="U63" s="46">
        <v>0.65166479991854187</v>
      </c>
      <c r="V63" s="46">
        <v>0.68131581237490213</v>
      </c>
      <c r="W63" s="46">
        <v>0.66191446028513234</v>
      </c>
      <c r="X63" s="46">
        <v>0.74426956355466323</v>
      </c>
      <c r="Y63" s="29">
        <v>0.8319604674736657</v>
      </c>
      <c r="Z63" s="28">
        <v>2444.9752676983644</v>
      </c>
      <c r="AA63" s="30">
        <v>39497.529000000002</v>
      </c>
      <c r="AB63" s="28">
        <v>17164.246583526226</v>
      </c>
      <c r="AC63" s="28">
        <v>32144.789000000001</v>
      </c>
      <c r="AD63" s="31">
        <v>21.693999999999999</v>
      </c>
      <c r="AE63" s="28">
        <v>13741.825583526226</v>
      </c>
      <c r="AF63" s="32">
        <v>13194.471394302895</v>
      </c>
      <c r="AG63" s="33">
        <v>0.96016874279939179</v>
      </c>
      <c r="AH63" s="32">
        <v>10933.914755513435</v>
      </c>
      <c r="AI63" s="32">
        <v>10456.285057875457</v>
      </c>
      <c r="AJ63" s="32">
        <v>2720.7921993556179</v>
      </c>
      <c r="AK63" s="32">
        <v>2767.4836344262294</v>
      </c>
      <c r="AL63" s="31">
        <v>19.939243958920667</v>
      </c>
      <c r="AM63" s="28">
        <v>5986022.0015560454</v>
      </c>
      <c r="AN63" s="40">
        <v>54486</v>
      </c>
      <c r="AO63" s="40">
        <v>14531</v>
      </c>
      <c r="AP63" s="28">
        <v>135290.6</v>
      </c>
      <c r="AQ63" s="29">
        <v>0.64859048795245833</v>
      </c>
      <c r="AR63" s="28">
        <v>8628.5486729588993</v>
      </c>
      <c r="AS63" s="34">
        <v>0.47538999999999992</v>
      </c>
      <c r="AT63" s="35">
        <v>224973.24108270009</v>
      </c>
      <c r="AU63" s="35">
        <v>1064951.4788079816</v>
      </c>
      <c r="AV63" s="36">
        <v>7.969333333333334</v>
      </c>
      <c r="AW63" s="36">
        <v>5.84</v>
      </c>
      <c r="AX63" s="37">
        <v>0.80623488309594193</v>
      </c>
      <c r="AY63" s="37">
        <v>1.2403333333333333</v>
      </c>
      <c r="AZ63" s="38">
        <v>249507.61900000001</v>
      </c>
      <c r="BA63" s="39">
        <v>-91692</v>
      </c>
      <c r="BB63" s="35">
        <v>41471.200594707901</v>
      </c>
      <c r="BC63" s="35">
        <v>1813.025041050555</v>
      </c>
      <c r="BD63" s="35">
        <v>280.20312550068508</v>
      </c>
      <c r="BE63" s="35">
        <v>11152.125621320109</v>
      </c>
      <c r="BF63" s="35">
        <v>1900.9712187361083</v>
      </c>
      <c r="BG63" s="35">
        <v>10326.105163364069</v>
      </c>
      <c r="BH63" s="35">
        <v>13957.8035964558</v>
      </c>
      <c r="BI63" s="35">
        <v>859.12979559647715</v>
      </c>
      <c r="BJ63" s="35">
        <v>1181.8370326840968</v>
      </c>
      <c r="BK63" s="35">
        <v>48361.321383977745</v>
      </c>
      <c r="BL63" s="35">
        <v>4711.8033141570777</v>
      </c>
      <c r="BM63" s="35">
        <v>5077.0116471881138</v>
      </c>
      <c r="BN63" s="35">
        <v>11971.732819888543</v>
      </c>
      <c r="BO63" s="35">
        <v>12.360631246131485</v>
      </c>
      <c r="BP63" s="35">
        <v>1101.4580571818012</v>
      </c>
      <c r="BQ63" s="35">
        <v>4880.3628767809178</v>
      </c>
      <c r="BR63" s="35">
        <v>-7.4122928964734769E-2</v>
      </c>
      <c r="BS63" s="35">
        <v>14816.255039971726</v>
      </c>
      <c r="BT63" s="35">
        <v>2318.583452581589</v>
      </c>
      <c r="BU63" s="35">
        <v>1621.9842887601324</v>
      </c>
      <c r="BV63" s="35">
        <v>1777.5132451241693</v>
      </c>
      <c r="BW63" s="35">
        <v>72.328923615801131</v>
      </c>
      <c r="BX63" s="35">
        <v>-6890.1207892698285</v>
      </c>
      <c r="BY63" s="35">
        <f t="shared" si="0"/>
        <v>-6890.1207892698285</v>
      </c>
      <c r="BZ63" s="35">
        <v>0</v>
      </c>
      <c r="CA63" s="35">
        <v>2927.3330000000001</v>
      </c>
      <c r="CB63" s="28">
        <v>312279.427015981</v>
      </c>
      <c r="CC63" s="72"/>
      <c r="CD63" s="72"/>
    </row>
    <row r="64" spans="1:82" s="26" customFormat="1" ht="15.6" x14ac:dyDescent="0.3">
      <c r="A64" s="17">
        <f t="shared" si="1"/>
        <v>1995</v>
      </c>
      <c r="B64" s="18">
        <f t="shared" si="2"/>
        <v>1</v>
      </c>
      <c r="C64" s="40">
        <v>177501</v>
      </c>
      <c r="D64" s="40">
        <v>26076</v>
      </c>
      <c r="E64" s="40">
        <v>151425</v>
      </c>
      <c r="F64" s="40">
        <v>110582</v>
      </c>
      <c r="G64" s="40">
        <v>30057</v>
      </c>
      <c r="H64" s="40">
        <v>36434</v>
      </c>
      <c r="I64" s="40">
        <v>35346</v>
      </c>
      <c r="J64" s="40">
        <v>1088</v>
      </c>
      <c r="K64" s="40">
        <v>35272</v>
      </c>
      <c r="L64" s="40">
        <v>34844</v>
      </c>
      <c r="M64" s="40">
        <v>27821.193439391805</v>
      </c>
      <c r="N64" s="40">
        <v>7013.7882410845905</v>
      </c>
      <c r="O64" s="40">
        <v>2275.2042510179535</v>
      </c>
      <c r="P64" s="40">
        <v>18532.200947289261</v>
      </c>
      <c r="Q64" s="40">
        <v>112760</v>
      </c>
      <c r="R64" s="40">
        <v>1988169.2445943169</v>
      </c>
      <c r="S64" s="46">
        <v>0.63526402668153981</v>
      </c>
      <c r="T64" s="46">
        <v>0.62305800220650742</v>
      </c>
      <c r="U64" s="46">
        <v>0.66214193033236846</v>
      </c>
      <c r="V64" s="46">
        <v>0.69645787359248568</v>
      </c>
      <c r="W64" s="46">
        <v>0.70497845316398278</v>
      </c>
      <c r="X64" s="46">
        <v>0.75264033980025258</v>
      </c>
      <c r="Y64" s="46">
        <v>0.86302308507691072</v>
      </c>
      <c r="Z64" s="40">
        <v>2465.4756000000002</v>
      </c>
      <c r="AA64" s="30">
        <v>39533.328999999998</v>
      </c>
      <c r="AB64" s="40">
        <v>17159.358</v>
      </c>
      <c r="AC64" s="40">
        <v>32239.266</v>
      </c>
      <c r="AD64" s="48">
        <v>21.902000000000001</v>
      </c>
      <c r="AE64" s="40">
        <v>13810.9</v>
      </c>
      <c r="AF64" s="32">
        <v>13251.8</v>
      </c>
      <c r="AG64" s="33">
        <v>0.95951748256811642</v>
      </c>
      <c r="AH64" s="32">
        <v>11017.6</v>
      </c>
      <c r="AI64" s="32">
        <v>10535.8</v>
      </c>
      <c r="AJ64" s="32">
        <v>2721.3</v>
      </c>
      <c r="AK64" s="32">
        <v>2656.5</v>
      </c>
      <c r="AL64" s="48">
        <v>19.513888573220513</v>
      </c>
      <c r="AM64" s="40">
        <v>6053090.2999999998</v>
      </c>
      <c r="AN64" s="40">
        <v>54089</v>
      </c>
      <c r="AO64" s="40">
        <v>15100.6</v>
      </c>
      <c r="AP64" s="40">
        <v>136324.4</v>
      </c>
      <c r="AQ64" s="46">
        <v>0.64914864741712464</v>
      </c>
      <c r="AR64" s="40">
        <v>8635.7615539787494</v>
      </c>
      <c r="AS64" s="42">
        <v>0.48703000000000002</v>
      </c>
      <c r="AT64" s="32">
        <v>225882.24795889659</v>
      </c>
      <c r="AU64" s="32">
        <v>1091496.3187673276</v>
      </c>
      <c r="AV64" s="43">
        <v>9.0326666666666657</v>
      </c>
      <c r="AW64" s="43">
        <v>6.1633333333333331</v>
      </c>
      <c r="AX64" s="44">
        <v>0.78595755829185221</v>
      </c>
      <c r="AY64" s="44">
        <v>1.2723333333333333</v>
      </c>
      <c r="AZ64" s="49">
        <v>261635.99100000001</v>
      </c>
      <c r="BA64" s="41">
        <v>-92035</v>
      </c>
      <c r="BB64" s="32">
        <v>42111.318882997628</v>
      </c>
      <c r="BC64" s="32">
        <v>1850.1405790663048</v>
      </c>
      <c r="BD64" s="32">
        <v>284.94980696326888</v>
      </c>
      <c r="BE64" s="32">
        <v>11278.484756715679</v>
      </c>
      <c r="BF64" s="32">
        <v>1938.1581898904396</v>
      </c>
      <c r="BG64" s="32">
        <v>10603.29213681408</v>
      </c>
      <c r="BH64" s="32">
        <v>13954.262621475049</v>
      </c>
      <c r="BI64" s="32">
        <v>894.19521567542915</v>
      </c>
      <c r="BJ64" s="32">
        <v>1307.8355763973736</v>
      </c>
      <c r="BK64" s="32">
        <v>49563.640511464837</v>
      </c>
      <c r="BL64" s="32">
        <v>4797.4429564128304</v>
      </c>
      <c r="BM64" s="32">
        <v>5152.2129654286618</v>
      </c>
      <c r="BN64" s="32">
        <v>12241.505575085848</v>
      </c>
      <c r="BO64" s="32">
        <v>12.29400553999076</v>
      </c>
      <c r="BP64" s="32">
        <v>1120.8632142195286</v>
      </c>
      <c r="BQ64" s="32">
        <v>5274.4136777197109</v>
      </c>
      <c r="BR64" s="32">
        <v>-0.17639744223229428</v>
      </c>
      <c r="BS64" s="32">
        <v>14889.594471132854</v>
      </c>
      <c r="BT64" s="32">
        <v>2329.4577348453495</v>
      </c>
      <c r="BU64" s="32">
        <v>1568.0479500976671</v>
      </c>
      <c r="BV64" s="32">
        <v>2085.4830561794756</v>
      </c>
      <c r="BW64" s="32">
        <v>92.500793625612545</v>
      </c>
      <c r="BX64" s="32">
        <v>-7452.3216284672089</v>
      </c>
      <c r="BY64" s="32">
        <f t="shared" si="0"/>
        <v>-7452.3216284672089</v>
      </c>
      <c r="BZ64" s="32">
        <v>0</v>
      </c>
      <c r="CA64" s="32">
        <v>2698.9110000000001</v>
      </c>
      <c r="CB64" s="40">
        <v>316372.9740745927</v>
      </c>
      <c r="CC64" s="73"/>
      <c r="CD64" s="73"/>
    </row>
    <row r="65" spans="1:82" s="26" customFormat="1" ht="15.6" x14ac:dyDescent="0.3">
      <c r="A65" s="17">
        <f t="shared" si="1"/>
        <v>1995</v>
      </c>
      <c r="B65" s="18">
        <f t="shared" si="2"/>
        <v>2</v>
      </c>
      <c r="C65" s="40">
        <v>178613.2</v>
      </c>
      <c r="D65" s="40">
        <v>25935</v>
      </c>
      <c r="E65" s="40">
        <v>152678.20000000001</v>
      </c>
      <c r="F65" s="40">
        <v>111564</v>
      </c>
      <c r="G65" s="40">
        <v>30039.200000000001</v>
      </c>
      <c r="H65" s="40">
        <v>36724</v>
      </c>
      <c r="I65" s="40">
        <v>35667</v>
      </c>
      <c r="J65" s="40">
        <v>1057</v>
      </c>
      <c r="K65" s="40">
        <v>35225</v>
      </c>
      <c r="L65" s="40">
        <v>34939</v>
      </c>
      <c r="M65" s="40">
        <v>27812.266216739405</v>
      </c>
      <c r="N65" s="40">
        <v>6874.2419739647521</v>
      </c>
      <c r="O65" s="40">
        <v>2670.5842100726763</v>
      </c>
      <c r="P65" s="40">
        <v>18267.440032701976</v>
      </c>
      <c r="Q65" s="40">
        <v>114401</v>
      </c>
      <c r="R65" s="40">
        <v>2003667.0937795674</v>
      </c>
      <c r="S65" s="46">
        <v>0.64049577522825851</v>
      </c>
      <c r="T65" s="46">
        <v>0.62561399734681433</v>
      </c>
      <c r="U65" s="46">
        <v>0.67055713867213507</v>
      </c>
      <c r="V65" s="46">
        <v>0.70802142036055737</v>
      </c>
      <c r="W65" s="46">
        <v>0.70875798438608939</v>
      </c>
      <c r="X65" s="46">
        <v>0.75597469876069723</v>
      </c>
      <c r="Y65" s="46">
        <v>0.90704343065264426</v>
      </c>
      <c r="Z65" s="40">
        <v>2478.2927999999997</v>
      </c>
      <c r="AA65" s="30">
        <v>39557.703000000001</v>
      </c>
      <c r="AB65" s="40">
        <v>17172.278999999999</v>
      </c>
      <c r="AC65" s="40">
        <v>32319.177</v>
      </c>
      <c r="AD65" s="48">
        <v>23.149000000000001</v>
      </c>
      <c r="AE65" s="40">
        <v>13874</v>
      </c>
      <c r="AF65" s="32">
        <v>13315.9</v>
      </c>
      <c r="AG65" s="33">
        <v>0.95977367738215369</v>
      </c>
      <c r="AH65" s="32">
        <v>11075.2</v>
      </c>
      <c r="AI65" s="32">
        <v>10603.4</v>
      </c>
      <c r="AJ65" s="32">
        <v>2708.1</v>
      </c>
      <c r="AK65" s="32">
        <v>2644</v>
      </c>
      <c r="AL65" s="48">
        <v>19.206996345680153</v>
      </c>
      <c r="AM65" s="40">
        <v>6043206.7999999998</v>
      </c>
      <c r="AN65" s="40">
        <v>54722</v>
      </c>
      <c r="AO65" s="40">
        <v>15151</v>
      </c>
      <c r="AP65" s="40">
        <v>137527.20000000001</v>
      </c>
      <c r="AQ65" s="46">
        <v>0.64523785927266364</v>
      </c>
      <c r="AR65" s="40">
        <v>8682.5665847652035</v>
      </c>
      <c r="AS65" s="42">
        <v>0.48566333333333339</v>
      </c>
      <c r="AT65" s="32">
        <v>226554.39073486321</v>
      </c>
      <c r="AU65" s="32">
        <v>1115465.9130589757</v>
      </c>
      <c r="AV65" s="43">
        <v>9.4543333333333326</v>
      </c>
      <c r="AW65" s="43">
        <v>5.9933333333333332</v>
      </c>
      <c r="AX65" s="44">
        <v>0.7511266900350525</v>
      </c>
      <c r="AY65" s="44">
        <v>1.3313333333333335</v>
      </c>
      <c r="AZ65" s="49">
        <v>272563.277</v>
      </c>
      <c r="BA65" s="41">
        <v>-95327</v>
      </c>
      <c r="BB65" s="32">
        <v>42708.038645114473</v>
      </c>
      <c r="BC65" s="32">
        <v>1868.430562646083</v>
      </c>
      <c r="BD65" s="32">
        <v>289.8685567629949</v>
      </c>
      <c r="BE65" s="32">
        <v>11424.634508187633</v>
      </c>
      <c r="BF65" s="32">
        <v>1982.9697023959961</v>
      </c>
      <c r="BG65" s="32">
        <v>10834.650071468452</v>
      </c>
      <c r="BH65" s="32">
        <v>13989.841182892726</v>
      </c>
      <c r="BI65" s="32">
        <v>917.14329743683834</v>
      </c>
      <c r="BJ65" s="32">
        <v>1400.5007633237349</v>
      </c>
      <c r="BK65" s="32">
        <v>50531.011957873743</v>
      </c>
      <c r="BL65" s="32">
        <v>4860.621630749999</v>
      </c>
      <c r="BM65" s="32">
        <v>5151.7083065534162</v>
      </c>
      <c r="BN65" s="32">
        <v>12486.51244713043</v>
      </c>
      <c r="BO65" s="32">
        <v>12.549753041538164</v>
      </c>
      <c r="BP65" s="32">
        <v>1140.1799913468083</v>
      </c>
      <c r="BQ65" s="32">
        <v>5596.5685270073436</v>
      </c>
      <c r="BR65" s="32">
        <v>-4.6748270646400365E-2</v>
      </c>
      <c r="BS65" s="32">
        <v>15005.292455144163</v>
      </c>
      <c r="BT65" s="32">
        <v>2353.1243538127142</v>
      </c>
      <c r="BU65" s="32">
        <v>1547.6542345936141</v>
      </c>
      <c r="BV65" s="32">
        <v>2274.7777581298078</v>
      </c>
      <c r="BW65" s="32">
        <v>102.06922417929209</v>
      </c>
      <c r="BX65" s="35">
        <v>-7822.9733127592772</v>
      </c>
      <c r="BY65" s="35">
        <f t="shared" si="0"/>
        <v>-7822.9733127592772</v>
      </c>
      <c r="BZ65" s="35">
        <v>0</v>
      </c>
      <c r="CA65" s="32">
        <v>2591.799</v>
      </c>
      <c r="CB65" s="40">
        <v>320301.67369892896</v>
      </c>
      <c r="CC65" s="73"/>
      <c r="CD65" s="72"/>
    </row>
    <row r="66" spans="1:82" ht="15.6" x14ac:dyDescent="0.3">
      <c r="A66" s="19">
        <f t="shared" si="1"/>
        <v>1995</v>
      </c>
      <c r="B66" s="20">
        <f t="shared" si="2"/>
        <v>3</v>
      </c>
      <c r="C66" s="40">
        <v>179336</v>
      </c>
      <c r="D66" s="40">
        <v>26224</v>
      </c>
      <c r="E66" s="28">
        <v>153112</v>
      </c>
      <c r="F66" s="40">
        <v>111853</v>
      </c>
      <c r="G66" s="40">
        <v>30033</v>
      </c>
      <c r="H66" s="40">
        <v>36863</v>
      </c>
      <c r="I66" s="40">
        <v>35715</v>
      </c>
      <c r="J66" s="40">
        <v>1148</v>
      </c>
      <c r="K66" s="40">
        <v>36224</v>
      </c>
      <c r="L66" s="40">
        <v>35637</v>
      </c>
      <c r="M66" s="28">
        <v>28468.913038504856</v>
      </c>
      <c r="N66" s="28">
        <v>7173.6294153950139</v>
      </c>
      <c r="O66" s="28">
        <v>2227.2339092496604</v>
      </c>
      <c r="P66" s="28">
        <v>19068.049713860186</v>
      </c>
      <c r="Q66" s="28">
        <v>115628</v>
      </c>
      <c r="R66" s="28">
        <v>2019055.7237248707</v>
      </c>
      <c r="S66" s="46">
        <v>0.64475621180354192</v>
      </c>
      <c r="T66" s="46">
        <v>0.63083690200531051</v>
      </c>
      <c r="U66" s="46">
        <v>0.67895315153331337</v>
      </c>
      <c r="V66" s="46">
        <v>0.70942181156376871</v>
      </c>
      <c r="W66" s="46">
        <v>0.68600927561837455</v>
      </c>
      <c r="X66" s="46">
        <v>0.73620113926537023</v>
      </c>
      <c r="Y66" s="29">
        <v>0.87093342439908816</v>
      </c>
      <c r="Z66" s="28">
        <v>2489.0851000000002</v>
      </c>
      <c r="AA66" s="30">
        <v>39581.885000000002</v>
      </c>
      <c r="AB66" s="28">
        <v>17163.208999999999</v>
      </c>
      <c r="AC66" s="28">
        <v>32399.116999999998</v>
      </c>
      <c r="AD66" s="31">
        <v>23.963000000000001</v>
      </c>
      <c r="AE66" s="28">
        <v>13864.4</v>
      </c>
      <c r="AF66" s="32">
        <v>13308.7</v>
      </c>
      <c r="AG66" s="33">
        <v>0.95991892905571108</v>
      </c>
      <c r="AH66" s="32">
        <v>11078.1</v>
      </c>
      <c r="AI66" s="32">
        <v>10618.1</v>
      </c>
      <c r="AJ66" s="32">
        <v>2702.3</v>
      </c>
      <c r="AK66" s="32">
        <v>2648.4</v>
      </c>
      <c r="AL66" s="31">
        <v>19.220234397891446</v>
      </c>
      <c r="AM66" s="28">
        <v>6022739.5</v>
      </c>
      <c r="AN66" s="40">
        <v>55195</v>
      </c>
      <c r="AO66" s="40">
        <v>15238</v>
      </c>
      <c r="AP66" s="28">
        <v>137874</v>
      </c>
      <c r="AQ66" s="29">
        <v>0.64566905142049258</v>
      </c>
      <c r="AR66" s="28">
        <v>8731.5208261489952</v>
      </c>
      <c r="AS66" s="34">
        <v>0.47903999999999997</v>
      </c>
      <c r="AT66" s="35">
        <v>227921.10364898891</v>
      </c>
      <c r="AU66" s="35">
        <v>1145034.627456184</v>
      </c>
      <c r="AV66" s="36">
        <v>9.5436666666666667</v>
      </c>
      <c r="AW66" s="36">
        <v>5.76</v>
      </c>
      <c r="AX66" s="37">
        <v>0.76180802437785677</v>
      </c>
      <c r="AY66" s="37">
        <v>1.3126666666666666</v>
      </c>
      <c r="AZ66" s="38">
        <v>279730.53100000002</v>
      </c>
      <c r="BA66" s="39">
        <v>-95009</v>
      </c>
      <c r="BB66" s="35">
        <v>43261.359881058437</v>
      </c>
      <c r="BC66" s="35">
        <v>1867.8949917898885</v>
      </c>
      <c r="BD66" s="35">
        <v>294.95937489986295</v>
      </c>
      <c r="BE66" s="35">
        <v>11590.574875735976</v>
      </c>
      <c r="BF66" s="35">
        <v>2035.4057562527778</v>
      </c>
      <c r="BG66" s="35">
        <v>11020.178967327181</v>
      </c>
      <c r="BH66" s="35">
        <v>14064.539280708836</v>
      </c>
      <c r="BI66" s="35">
        <v>927.97404088070459</v>
      </c>
      <c r="BJ66" s="35">
        <v>1459.8325934631805</v>
      </c>
      <c r="BK66" s="35">
        <v>51263.435723204457</v>
      </c>
      <c r="BL66" s="35">
        <v>4901.3393371685834</v>
      </c>
      <c r="BM66" s="35">
        <v>5075.4976705623758</v>
      </c>
      <c r="BN66" s="35">
        <v>12706.753436022289</v>
      </c>
      <c r="BO66" s="35">
        <v>13.127873750773702</v>
      </c>
      <c r="BP66" s="35">
        <v>1159.4083885636394</v>
      </c>
      <c r="BQ66" s="35">
        <v>5846.8274246438168</v>
      </c>
      <c r="BR66" s="35">
        <v>0.31482458579294709</v>
      </c>
      <c r="BS66" s="35">
        <v>15163.348992005658</v>
      </c>
      <c r="BT66" s="35">
        <v>2389.5833094836812</v>
      </c>
      <c r="BU66" s="35">
        <v>1560.8031422479735</v>
      </c>
      <c r="BV66" s="35">
        <v>2345.3973509751659</v>
      </c>
      <c r="BW66" s="35">
        <v>101.03421527683977</v>
      </c>
      <c r="BX66" s="35">
        <v>-8002.075842146035</v>
      </c>
      <c r="BY66" s="35">
        <f t="shared" si="0"/>
        <v>-8002.075842146035</v>
      </c>
      <c r="BZ66" s="35">
        <v>0</v>
      </c>
      <c r="CA66" s="35">
        <v>2503.4499999999998</v>
      </c>
      <c r="CB66" s="28">
        <v>324067.01466801477</v>
      </c>
      <c r="CC66" s="72"/>
      <c r="CD66" s="72"/>
    </row>
    <row r="67" spans="1:82" ht="15.6" x14ac:dyDescent="0.3">
      <c r="A67" s="19">
        <f t="shared" si="1"/>
        <v>1995</v>
      </c>
      <c r="B67" s="20">
        <f t="shared" si="2"/>
        <v>4</v>
      </c>
      <c r="C67" s="40">
        <v>180677</v>
      </c>
      <c r="D67" s="40">
        <v>26465.570000000007</v>
      </c>
      <c r="E67" s="28">
        <v>154211.43</v>
      </c>
      <c r="F67" s="40">
        <v>112744</v>
      </c>
      <c r="G67" s="40">
        <v>30172</v>
      </c>
      <c r="H67" s="40">
        <v>36965</v>
      </c>
      <c r="I67" s="40">
        <v>35717</v>
      </c>
      <c r="J67" s="40">
        <v>1248</v>
      </c>
      <c r="K67" s="40">
        <v>36769</v>
      </c>
      <c r="L67" s="40">
        <v>35973</v>
      </c>
      <c r="M67" s="28">
        <v>28626.627305363931</v>
      </c>
      <c r="N67" s="28">
        <v>7451.1774662491816</v>
      </c>
      <c r="O67" s="28">
        <v>2698.0189757033677</v>
      </c>
      <c r="P67" s="28">
        <v>18477.43086341138</v>
      </c>
      <c r="Q67" s="28">
        <v>117799</v>
      </c>
      <c r="R67" s="28">
        <v>2034290.2424140307</v>
      </c>
      <c r="S67" s="46">
        <v>0.65198669448795366</v>
      </c>
      <c r="T67" s="46">
        <v>0.63551053714610095</v>
      </c>
      <c r="U67" s="46">
        <v>0.6857682619647355</v>
      </c>
      <c r="V67" s="46">
        <v>0.71806142733152278</v>
      </c>
      <c r="W67" s="46">
        <v>0.70306508199842255</v>
      </c>
      <c r="X67" s="46">
        <v>0.74564256525727624</v>
      </c>
      <c r="Y67" s="29">
        <v>0.88479069897565776</v>
      </c>
      <c r="Z67" s="28">
        <v>2497.8988999999997</v>
      </c>
      <c r="AA67" s="30">
        <v>39605.875999999997</v>
      </c>
      <c r="AB67" s="28">
        <v>17146.575000000001</v>
      </c>
      <c r="AC67" s="28">
        <v>32479.085999999999</v>
      </c>
      <c r="AD67" s="31">
        <v>43.058999999999997</v>
      </c>
      <c r="AE67" s="28">
        <v>13884.3</v>
      </c>
      <c r="AF67" s="32">
        <v>13324.4</v>
      </c>
      <c r="AG67" s="33">
        <v>0.95967387624871259</v>
      </c>
      <c r="AH67" s="32">
        <v>11115.9</v>
      </c>
      <c r="AI67" s="32">
        <v>10665.9</v>
      </c>
      <c r="AJ67" s="32">
        <v>2700.3</v>
      </c>
      <c r="AK67" s="32">
        <v>2646.3</v>
      </c>
      <c r="AL67" s="31">
        <v>19.025811277179262</v>
      </c>
      <c r="AM67" s="28">
        <v>5977899.2000000002</v>
      </c>
      <c r="AN67" s="40">
        <v>55812</v>
      </c>
      <c r="AO67" s="40">
        <v>15559.4</v>
      </c>
      <c r="AP67" s="28">
        <v>138652.03</v>
      </c>
      <c r="AQ67" s="29">
        <v>0.66120147095161264</v>
      </c>
      <c r="AR67" s="28">
        <v>8782.6242781301225</v>
      </c>
      <c r="AS67" s="34">
        <v>0.48155000000000003</v>
      </c>
      <c r="AT67" s="35">
        <v>230411.70460107338</v>
      </c>
      <c r="AU67" s="35">
        <v>1176834.8330088858</v>
      </c>
      <c r="AV67" s="36">
        <v>9.3926666666666652</v>
      </c>
      <c r="AW67" s="36">
        <v>5.72</v>
      </c>
      <c r="AX67" s="37">
        <v>0.759493670886076</v>
      </c>
      <c r="AY67" s="37">
        <v>1.3166666666666667</v>
      </c>
      <c r="AZ67" s="38">
        <v>283457.29399999999</v>
      </c>
      <c r="BA67" s="39">
        <v>-96708</v>
      </c>
      <c r="BB67" s="35">
        <v>43771.282590829484</v>
      </c>
      <c r="BC67" s="35">
        <v>1848.5338664977228</v>
      </c>
      <c r="BD67" s="35">
        <v>300.22226137387315</v>
      </c>
      <c r="BE67" s="35">
        <v>11776.305859360704</v>
      </c>
      <c r="BF67" s="35">
        <v>2095.4663514607846</v>
      </c>
      <c r="BG67" s="35">
        <v>11159.878824390276</v>
      </c>
      <c r="BH67" s="35">
        <v>14178.356914923381</v>
      </c>
      <c r="BI67" s="35">
        <v>926.68744600702803</v>
      </c>
      <c r="BJ67" s="35">
        <v>1485.8310668157101</v>
      </c>
      <c r="BK67" s="35">
        <v>51760.911807456971</v>
      </c>
      <c r="BL67" s="35">
        <v>4919.5960756685854</v>
      </c>
      <c r="BM67" s="35">
        <v>4923.5810574555435</v>
      </c>
      <c r="BN67" s="35">
        <v>12902.228541761424</v>
      </c>
      <c r="BO67" s="35">
        <v>14.028367667697374</v>
      </c>
      <c r="BP67" s="35">
        <v>1178.5484058700226</v>
      </c>
      <c r="BQ67" s="35">
        <v>6025.1903706291296</v>
      </c>
      <c r="BR67" s="35">
        <v>0.90832112708574797</v>
      </c>
      <c r="BS67" s="35">
        <v>15363.764081717331</v>
      </c>
      <c r="BT67" s="35">
        <v>2438.8346018582515</v>
      </c>
      <c r="BU67" s="35">
        <v>1607.4946730607451</v>
      </c>
      <c r="BV67" s="35">
        <v>2297.3418347155502</v>
      </c>
      <c r="BW67" s="35">
        <v>89.395766918255561</v>
      </c>
      <c r="BX67" s="35">
        <v>-7989.6292166274816</v>
      </c>
      <c r="BY67" s="35">
        <f t="shared" si="0"/>
        <v>-7989.6292166274816</v>
      </c>
      <c r="BZ67" s="35">
        <v>0</v>
      </c>
      <c r="CA67" s="35">
        <v>2433.864</v>
      </c>
      <c r="CB67" s="28">
        <v>327494.86916532886</v>
      </c>
      <c r="CC67" s="72"/>
      <c r="CD67" s="72"/>
    </row>
    <row r="68" spans="1:82" ht="15.6" x14ac:dyDescent="0.3">
      <c r="A68" s="19">
        <f t="shared" si="1"/>
        <v>1996</v>
      </c>
      <c r="B68" s="20">
        <f t="shared" si="2"/>
        <v>1</v>
      </c>
      <c r="C68" s="40">
        <v>181754</v>
      </c>
      <c r="D68" s="40">
        <v>26432</v>
      </c>
      <c r="E68" s="28">
        <v>155322</v>
      </c>
      <c r="F68" s="40">
        <v>112840</v>
      </c>
      <c r="G68" s="40">
        <v>30172</v>
      </c>
      <c r="H68" s="40">
        <v>37150</v>
      </c>
      <c r="I68" s="40">
        <v>36020</v>
      </c>
      <c r="J68" s="40">
        <v>1130</v>
      </c>
      <c r="K68" s="40">
        <v>38112</v>
      </c>
      <c r="L68" s="40">
        <v>36520</v>
      </c>
      <c r="M68" s="28">
        <v>28969.08220979941</v>
      </c>
      <c r="N68" s="28">
        <v>7276.479740452186</v>
      </c>
      <c r="O68" s="28">
        <v>2536.0302806143204</v>
      </c>
      <c r="P68" s="28">
        <v>19156.572188732902</v>
      </c>
      <c r="Q68" s="28">
        <v>119460</v>
      </c>
      <c r="R68" s="28">
        <v>2049673.2132417008</v>
      </c>
      <c r="S68" s="46">
        <v>0.65726201349076219</v>
      </c>
      <c r="T68" s="46">
        <v>0.63917050691244237</v>
      </c>
      <c r="U68" s="46">
        <v>0.69667241150735781</v>
      </c>
      <c r="V68" s="46">
        <v>0.72765130483064966</v>
      </c>
      <c r="W68" s="46">
        <v>0.70712636439966414</v>
      </c>
      <c r="X68" s="46">
        <v>0.75399780941949612</v>
      </c>
      <c r="Y68" s="29">
        <v>0.87477248568283261</v>
      </c>
      <c r="Z68" s="28">
        <v>2503.1005</v>
      </c>
      <c r="AA68" s="30">
        <v>39669.394</v>
      </c>
      <c r="AB68" s="28">
        <v>17179.025999999998</v>
      </c>
      <c r="AC68" s="28">
        <v>32591.715</v>
      </c>
      <c r="AD68" s="31">
        <v>49.527999999999999</v>
      </c>
      <c r="AE68" s="28">
        <v>13905.9</v>
      </c>
      <c r="AF68" s="32">
        <v>13317.7</v>
      </c>
      <c r="AG68" s="33">
        <v>0.95770140731631903</v>
      </c>
      <c r="AH68" s="32">
        <v>11095.1</v>
      </c>
      <c r="AI68" s="32">
        <v>10637.2</v>
      </c>
      <c r="AJ68" s="32">
        <v>2688.1</v>
      </c>
      <c r="AK68" s="32">
        <v>2636</v>
      </c>
      <c r="AL68" s="31">
        <v>19.053035952096472</v>
      </c>
      <c r="AM68" s="28">
        <v>5990667.4000000004</v>
      </c>
      <c r="AN68" s="40">
        <v>56380</v>
      </c>
      <c r="AO68" s="40">
        <v>15494</v>
      </c>
      <c r="AP68" s="28">
        <v>139828</v>
      </c>
      <c r="AQ68" s="29">
        <v>0.66912065439672797</v>
      </c>
      <c r="AR68" s="28">
        <v>8812.8054905841436</v>
      </c>
      <c r="AS68" s="34">
        <v>0.49067666666666665</v>
      </c>
      <c r="AT68" s="35">
        <v>231106.75123477241</v>
      </c>
      <c r="AU68" s="35">
        <v>1204253.6717286843</v>
      </c>
      <c r="AV68" s="36">
        <v>8.6773333333333351</v>
      </c>
      <c r="AW68" s="36">
        <v>5.2633333333333328</v>
      </c>
      <c r="AX68" s="37">
        <v>0.77679958570688756</v>
      </c>
      <c r="AY68" s="37">
        <v>1.2873333333333334</v>
      </c>
      <c r="AZ68" s="38">
        <v>292785.56</v>
      </c>
      <c r="BA68" s="39">
        <v>-103175</v>
      </c>
      <c r="BB68" s="35">
        <v>44237.806774427634</v>
      </c>
      <c r="BC68" s="35">
        <v>1810.3471867695835</v>
      </c>
      <c r="BD68" s="35">
        <v>305.65721618502533</v>
      </c>
      <c r="BE68" s="35">
        <v>11981.827459061813</v>
      </c>
      <c r="BF68" s="35">
        <v>2163.1514880200161</v>
      </c>
      <c r="BG68" s="35">
        <v>11253.749642657724</v>
      </c>
      <c r="BH68" s="35">
        <v>14331.29408553635</v>
      </c>
      <c r="BI68" s="35">
        <v>913.28351281580819</v>
      </c>
      <c r="BJ68" s="35">
        <v>1478.4961833813234</v>
      </c>
      <c r="BK68" s="35">
        <v>52023.440210631277</v>
      </c>
      <c r="BL68" s="35">
        <v>4915.3918462500014</v>
      </c>
      <c r="BM68" s="35">
        <v>4695.9584672329165</v>
      </c>
      <c r="BN68" s="35">
        <v>13072.937764347836</v>
      </c>
      <c r="BO68" s="35">
        <v>15.25123479230917</v>
      </c>
      <c r="BP68" s="35">
        <v>1197.6000432659573</v>
      </c>
      <c r="BQ68" s="35">
        <v>6131.657364963281</v>
      </c>
      <c r="BR68" s="35">
        <v>1.7337413532320021</v>
      </c>
      <c r="BS68" s="35">
        <v>15606.53772427918</v>
      </c>
      <c r="BT68" s="35">
        <v>2500.8782309364242</v>
      </c>
      <c r="BU68" s="35">
        <v>1687.7288270319284</v>
      </c>
      <c r="BV68" s="35">
        <v>2130.6112093509591</v>
      </c>
      <c r="BW68" s="35">
        <v>67.153879103539438</v>
      </c>
      <c r="BX68" s="35">
        <v>-7785.6334362036177</v>
      </c>
      <c r="BY68" s="35">
        <f t="shared" ref="BY68:BY115" si="3">BX68-BZ68</f>
        <v>-7785.6334362036177</v>
      </c>
      <c r="BZ68" s="35">
        <v>0</v>
      </c>
      <c r="CA68" s="35">
        <v>2415.4630000000002</v>
      </c>
      <c r="CB68" s="28">
        <v>330483.26885027468</v>
      </c>
      <c r="CC68" s="72"/>
      <c r="CD68" s="72"/>
    </row>
    <row r="69" spans="1:82" ht="15.6" x14ac:dyDescent="0.3">
      <c r="A69" s="19">
        <f t="shared" si="1"/>
        <v>1996</v>
      </c>
      <c r="B69" s="20">
        <f t="shared" si="2"/>
        <v>2</v>
      </c>
      <c r="C69" s="40">
        <v>183107</v>
      </c>
      <c r="D69" s="40">
        <v>26443</v>
      </c>
      <c r="E69" s="28">
        <v>156664</v>
      </c>
      <c r="F69" s="40">
        <v>114179</v>
      </c>
      <c r="G69" s="40">
        <v>30262</v>
      </c>
      <c r="H69" s="40">
        <v>37241</v>
      </c>
      <c r="I69" s="40">
        <v>36191</v>
      </c>
      <c r="J69" s="40">
        <v>1050</v>
      </c>
      <c r="K69" s="40">
        <v>38591</v>
      </c>
      <c r="L69" s="40">
        <v>37166</v>
      </c>
      <c r="M69" s="28">
        <v>29536.403321275895</v>
      </c>
      <c r="N69" s="28">
        <v>7510.9119306891744</v>
      </c>
      <c r="O69" s="28">
        <v>2906.3658259609506</v>
      </c>
      <c r="P69" s="28">
        <v>19119.125564625774</v>
      </c>
      <c r="Q69" s="28">
        <v>121212</v>
      </c>
      <c r="R69" s="28">
        <v>2065071.1302226244</v>
      </c>
      <c r="S69" s="46">
        <v>0.66197360013543993</v>
      </c>
      <c r="T69" s="46">
        <v>0.64553026388390156</v>
      </c>
      <c r="U69" s="46">
        <v>0.7027294957372282</v>
      </c>
      <c r="V69" s="46">
        <v>0.71876985990992237</v>
      </c>
      <c r="W69" s="46">
        <v>0.71083931486616048</v>
      </c>
      <c r="X69" s="46">
        <v>0.75100898670828176</v>
      </c>
      <c r="Y69" s="29">
        <v>0.84919515903313791</v>
      </c>
      <c r="Z69" s="28">
        <v>2519.0654</v>
      </c>
      <c r="AA69" s="30">
        <v>39693.834000000003</v>
      </c>
      <c r="AB69" s="28">
        <v>17213.552</v>
      </c>
      <c r="AC69" s="28">
        <v>32665.873</v>
      </c>
      <c r="AD69" s="31">
        <v>49.442999999999998</v>
      </c>
      <c r="AE69" s="28">
        <v>13961.2</v>
      </c>
      <c r="AF69" s="32">
        <v>13391</v>
      </c>
      <c r="AG69" s="33">
        <v>0.95915823854682969</v>
      </c>
      <c r="AH69" s="32">
        <v>11185.8</v>
      </c>
      <c r="AI69" s="32">
        <v>10760.7</v>
      </c>
      <c r="AJ69" s="32">
        <v>2688.4</v>
      </c>
      <c r="AK69" s="32">
        <v>2641.2</v>
      </c>
      <c r="AL69" s="31">
        <v>18.894136433898129</v>
      </c>
      <c r="AM69" s="28">
        <v>6050217.2999999998</v>
      </c>
      <c r="AN69" s="40">
        <v>57453</v>
      </c>
      <c r="AO69" s="40">
        <v>15707</v>
      </c>
      <c r="AP69" s="28">
        <v>140957</v>
      </c>
      <c r="AQ69" s="29">
        <v>0.66557347670250899</v>
      </c>
      <c r="AR69" s="28">
        <v>8877.4446274889051</v>
      </c>
      <c r="AS69" s="34">
        <v>0.49364666666666662</v>
      </c>
      <c r="AT69" s="35">
        <v>235649.49019012507</v>
      </c>
      <c r="AU69" s="35">
        <v>1216868.2620989522</v>
      </c>
      <c r="AV69" s="36">
        <v>7.448666666666667</v>
      </c>
      <c r="AW69" s="36">
        <v>5.376666666666666</v>
      </c>
      <c r="AX69" s="37">
        <v>0.79702444208289047</v>
      </c>
      <c r="AY69" s="37">
        <v>1.2546666666666668</v>
      </c>
      <c r="AZ69" s="38">
        <v>295757.59600000002</v>
      </c>
      <c r="BA69" s="39">
        <v>-110857</v>
      </c>
      <c r="BB69" s="35">
        <v>44823.093738095842</v>
      </c>
      <c r="BC69" s="35">
        <v>1803.3336401704946</v>
      </c>
      <c r="BD69" s="35">
        <v>310.86831163547612</v>
      </c>
      <c r="BE69" s="35">
        <v>12199.405115317531</v>
      </c>
      <c r="BF69" s="35">
        <v>2187.6649474357023</v>
      </c>
      <c r="BG69" s="35">
        <v>11399.098112901613</v>
      </c>
      <c r="BH69" s="35">
        <v>14523.351319566998</v>
      </c>
      <c r="BI69" s="35">
        <v>916.7085344129971</v>
      </c>
      <c r="BJ69" s="35">
        <v>1482.6637566550396</v>
      </c>
      <c r="BK69" s="35">
        <v>52280.97548764848</v>
      </c>
      <c r="BL69" s="35">
        <v>4938.7534159825673</v>
      </c>
      <c r="BM69" s="35">
        <v>4555.2260442507013</v>
      </c>
      <c r="BN69" s="35">
        <v>13220.746347643268</v>
      </c>
      <c r="BO69" s="35">
        <v>15.73988772523022</v>
      </c>
      <c r="BP69" s="35">
        <v>1202.1806809179482</v>
      </c>
      <c r="BQ69" s="35">
        <v>6181.9812167116288</v>
      </c>
      <c r="BR69" s="35">
        <v>2.170412902397703</v>
      </c>
      <c r="BS69" s="35">
        <v>15814.132091592252</v>
      </c>
      <c r="BT69" s="35">
        <v>2540.3443901931241</v>
      </c>
      <c r="BU69" s="35">
        <v>1763.6309578076305</v>
      </c>
      <c r="BV69" s="35">
        <v>1982.3744754647391</v>
      </c>
      <c r="BW69" s="35">
        <v>63.695572336237205</v>
      </c>
      <c r="BX69" s="35">
        <v>-7457.8817495526246</v>
      </c>
      <c r="BY69" s="35">
        <f t="shared" si="3"/>
        <v>-7457.8817495526246</v>
      </c>
      <c r="BZ69" s="35">
        <v>0</v>
      </c>
      <c r="CA69" s="35">
        <v>2370.4340000000002</v>
      </c>
      <c r="CB69" s="28">
        <v>333323.99580738373</v>
      </c>
      <c r="CC69" s="72"/>
      <c r="CD69" s="72"/>
    </row>
    <row r="70" spans="1:82" ht="15.6" x14ac:dyDescent="0.3">
      <c r="A70" s="19">
        <f t="shared" si="1"/>
        <v>1996</v>
      </c>
      <c r="B70" s="20">
        <f t="shared" si="2"/>
        <v>3</v>
      </c>
      <c r="C70" s="40">
        <v>184678</v>
      </c>
      <c r="D70" s="40">
        <v>26579</v>
      </c>
      <c r="E70" s="28">
        <v>158099</v>
      </c>
      <c r="F70" s="40">
        <v>115147</v>
      </c>
      <c r="G70" s="40">
        <v>30463</v>
      </c>
      <c r="H70" s="40">
        <v>37848</v>
      </c>
      <c r="I70" s="40">
        <v>36841</v>
      </c>
      <c r="J70" s="40">
        <v>1007</v>
      </c>
      <c r="K70" s="40">
        <v>40217</v>
      </c>
      <c r="L70" s="40">
        <v>38997</v>
      </c>
      <c r="M70" s="28">
        <v>31128.274621834924</v>
      </c>
      <c r="N70" s="28">
        <v>7866.2650113420959</v>
      </c>
      <c r="O70" s="28">
        <v>2732.2267805921801</v>
      </c>
      <c r="P70" s="28">
        <v>20529.782829900651</v>
      </c>
      <c r="Q70" s="28">
        <v>123582</v>
      </c>
      <c r="R70" s="28">
        <v>2080962.8417342873</v>
      </c>
      <c r="S70" s="46">
        <v>0.66917553796337403</v>
      </c>
      <c r="T70" s="46">
        <v>0.64894439281961314</v>
      </c>
      <c r="U70" s="46">
        <v>0.70669336572235175</v>
      </c>
      <c r="V70" s="46">
        <v>0.72677180315409462</v>
      </c>
      <c r="W70" s="46">
        <v>0.70669120023870502</v>
      </c>
      <c r="X70" s="46">
        <v>0.73085109110957258</v>
      </c>
      <c r="Y70" s="29">
        <v>0.83935553525156803</v>
      </c>
      <c r="Z70" s="28">
        <v>2533.9286000000002</v>
      </c>
      <c r="AA70" s="30">
        <v>39717.743000000002</v>
      </c>
      <c r="AB70" s="28">
        <v>17318.572</v>
      </c>
      <c r="AC70" s="28">
        <v>32739.75</v>
      </c>
      <c r="AD70" s="31">
        <v>50.158999999999999</v>
      </c>
      <c r="AE70" s="28">
        <v>14119.6</v>
      </c>
      <c r="AF70" s="32">
        <v>13525</v>
      </c>
      <c r="AG70" s="33">
        <v>0.95788832544831293</v>
      </c>
      <c r="AH70" s="32">
        <v>11328.5</v>
      </c>
      <c r="AI70" s="32">
        <v>10893.9</v>
      </c>
      <c r="AJ70" s="32">
        <v>2698.7</v>
      </c>
      <c r="AK70" s="32">
        <v>2652</v>
      </c>
      <c r="AL70" s="31">
        <v>18.471338168066051</v>
      </c>
      <c r="AM70" s="28">
        <v>6153110.5999999996</v>
      </c>
      <c r="AN70" s="40">
        <v>58550</v>
      </c>
      <c r="AO70" s="40">
        <v>15996</v>
      </c>
      <c r="AP70" s="28">
        <v>142103</v>
      </c>
      <c r="AQ70" s="29">
        <v>0.67149429103283098</v>
      </c>
      <c r="AR70" s="28">
        <v>8953.4648114204756</v>
      </c>
      <c r="AS70" s="34">
        <v>0.49250666666666665</v>
      </c>
      <c r="AT70" s="35">
        <v>239587.00192105776</v>
      </c>
      <c r="AU70" s="35">
        <v>1224370.2731780773</v>
      </c>
      <c r="AV70" s="36">
        <v>7.2153333333333336</v>
      </c>
      <c r="AW70" s="36">
        <v>5.46</v>
      </c>
      <c r="AX70" s="37">
        <v>0.78472403871305274</v>
      </c>
      <c r="AY70" s="37">
        <v>1.2743333333333331</v>
      </c>
      <c r="AZ70" s="38">
        <v>302927.59100000001</v>
      </c>
      <c r="BA70" s="39">
        <v>-109688</v>
      </c>
      <c r="BB70" s="35">
        <v>45527.143481834108</v>
      </c>
      <c r="BC70" s="35">
        <v>1827.4932267004558</v>
      </c>
      <c r="BD70" s="35">
        <v>315.85554772522551</v>
      </c>
      <c r="BE70" s="35">
        <v>12429.038828127863</v>
      </c>
      <c r="BF70" s="35">
        <v>2169.0067297078435</v>
      </c>
      <c r="BG70" s="35">
        <v>11595.924235121949</v>
      </c>
      <c r="BH70" s="35">
        <v>14754.528617015325</v>
      </c>
      <c r="BI70" s="35">
        <v>936.96251079859462</v>
      </c>
      <c r="BJ70" s="35">
        <v>1498.3337866368583</v>
      </c>
      <c r="BK70" s="35">
        <v>52533.517638508623</v>
      </c>
      <c r="BL70" s="35">
        <v>4989.6807848662847</v>
      </c>
      <c r="BM70" s="35">
        <v>4501.3837885088942</v>
      </c>
      <c r="BN70" s="35">
        <v>13345.654291647719</v>
      </c>
      <c r="BO70" s="35">
        <v>15.494326466460533</v>
      </c>
      <c r="BP70" s="35">
        <v>1192.2903188259959</v>
      </c>
      <c r="BQ70" s="35">
        <v>6176.1619258741748</v>
      </c>
      <c r="BR70" s="35">
        <v>2.2183357745828509</v>
      </c>
      <c r="BS70" s="35">
        <v>15986.547183656534</v>
      </c>
      <c r="BT70" s="35">
        <v>2557.2330796283509</v>
      </c>
      <c r="BU70" s="35">
        <v>1835.2010653878513</v>
      </c>
      <c r="BV70" s="35">
        <v>1852.63163305689</v>
      </c>
      <c r="BW70" s="35">
        <v>79.020846616348905</v>
      </c>
      <c r="BX70" s="35">
        <v>-7006.3741566745048</v>
      </c>
      <c r="BY70" s="35">
        <f t="shared" si="3"/>
        <v>-7006.3741566745048</v>
      </c>
      <c r="BZ70" s="35">
        <v>0</v>
      </c>
      <c r="CA70" s="35">
        <v>2331.1990000000001</v>
      </c>
      <c r="CB70" s="28">
        <v>335990.80341339484</v>
      </c>
      <c r="CC70" s="72"/>
      <c r="CD70" s="72"/>
    </row>
    <row r="71" spans="1:82" ht="15.6" x14ac:dyDescent="0.3">
      <c r="A71" s="19">
        <f t="shared" si="1"/>
        <v>1996</v>
      </c>
      <c r="B71" s="20">
        <f t="shared" si="2"/>
        <v>4</v>
      </c>
      <c r="C71" s="40">
        <v>185641</v>
      </c>
      <c r="D71" s="40">
        <v>26712.429999999993</v>
      </c>
      <c r="E71" s="28">
        <v>158928.57</v>
      </c>
      <c r="F71" s="40">
        <v>115375</v>
      </c>
      <c r="G71" s="40">
        <v>30683</v>
      </c>
      <c r="H71" s="40">
        <v>37802</v>
      </c>
      <c r="I71" s="40">
        <v>36839</v>
      </c>
      <c r="J71" s="40">
        <v>963</v>
      </c>
      <c r="K71" s="40">
        <v>40850</v>
      </c>
      <c r="L71" s="40">
        <v>39069</v>
      </c>
      <c r="M71" s="28">
        <v>31011.239847089772</v>
      </c>
      <c r="N71" s="28">
        <v>7994.9181451282466</v>
      </c>
      <c r="O71" s="28">
        <v>3122.0038765875497</v>
      </c>
      <c r="P71" s="28">
        <v>19894.317825373975</v>
      </c>
      <c r="Q71" s="28">
        <v>124949</v>
      </c>
      <c r="R71" s="28">
        <v>2096691.3384363689</v>
      </c>
      <c r="S71" s="46">
        <v>0.67306791064473903</v>
      </c>
      <c r="T71" s="46">
        <v>0.65222968580715057</v>
      </c>
      <c r="U71" s="46">
        <v>0.70834012319525474</v>
      </c>
      <c r="V71" s="46">
        <v>0.7354977062352398</v>
      </c>
      <c r="W71" s="46">
        <v>0.73126070991432068</v>
      </c>
      <c r="X71" s="46">
        <v>0.75786429138191402</v>
      </c>
      <c r="Y71" s="29">
        <v>0.86172777182809202</v>
      </c>
      <c r="Z71" s="28">
        <v>2548.9122000000002</v>
      </c>
      <c r="AA71" s="30">
        <v>39741.247000000003</v>
      </c>
      <c r="AB71" s="28">
        <v>17380.964</v>
      </c>
      <c r="AC71" s="28">
        <v>32813.447999999997</v>
      </c>
      <c r="AD71" s="31">
        <v>49.521000000000001</v>
      </c>
      <c r="AE71" s="28">
        <v>14248.5</v>
      </c>
      <c r="AF71" s="32">
        <v>13633.9</v>
      </c>
      <c r="AG71" s="33">
        <v>0.95686563497912058</v>
      </c>
      <c r="AH71" s="32">
        <v>11469</v>
      </c>
      <c r="AI71" s="32">
        <v>11023</v>
      </c>
      <c r="AJ71" s="32">
        <v>2694.4</v>
      </c>
      <c r="AK71" s="32">
        <v>2639.6</v>
      </c>
      <c r="AL71" s="31">
        <v>18.022383568598382</v>
      </c>
      <c r="AM71" s="28">
        <v>6273086.4000000004</v>
      </c>
      <c r="AN71" s="40">
        <v>59693</v>
      </c>
      <c r="AO71" s="40">
        <v>16027</v>
      </c>
      <c r="AP71" s="28">
        <v>142901.57</v>
      </c>
      <c r="AQ71" s="29">
        <v>0.67976700036553583</v>
      </c>
      <c r="AR71" s="28">
        <v>9040.8714696783427</v>
      </c>
      <c r="AS71" s="34">
        <v>0.5151</v>
      </c>
      <c r="AT71" s="35">
        <v>245812.59483622384</v>
      </c>
      <c r="AU71" s="35">
        <v>1237261.0732120746</v>
      </c>
      <c r="AV71" s="36">
        <v>6.6343333333333332</v>
      </c>
      <c r="AW71" s="36">
        <v>5.4</v>
      </c>
      <c r="AX71" s="37">
        <v>0.79260237780713338</v>
      </c>
      <c r="AY71" s="37">
        <v>1.2616666666666667</v>
      </c>
      <c r="AZ71" s="38">
        <v>319975.81099999999</v>
      </c>
      <c r="BA71" s="39">
        <v>-116903</v>
      </c>
      <c r="BB71" s="35">
        <v>46349.956005642402</v>
      </c>
      <c r="BC71" s="35">
        <v>1882.8259463594673</v>
      </c>
      <c r="BD71" s="35">
        <v>320.61892445427327</v>
      </c>
      <c r="BE71" s="35">
        <v>12670.728597492802</v>
      </c>
      <c r="BF71" s="35">
        <v>2107.176834836439</v>
      </c>
      <c r="BG71" s="35">
        <v>11844.228009318727</v>
      </c>
      <c r="BH71" s="35">
        <v>15024.82597788133</v>
      </c>
      <c r="BI71" s="35">
        <v>974.04544197260043</v>
      </c>
      <c r="BJ71" s="35">
        <v>1525.50627332678</v>
      </c>
      <c r="BK71" s="35">
        <v>52781.066663211677</v>
      </c>
      <c r="BL71" s="35">
        <v>5068.1739529011502</v>
      </c>
      <c r="BM71" s="35">
        <v>4534.4317000074952</v>
      </c>
      <c r="BN71" s="35">
        <v>13447.661596361186</v>
      </c>
      <c r="BO71" s="35">
        <v>14.514551016000098</v>
      </c>
      <c r="BP71" s="35">
        <v>1167.9289569900996</v>
      </c>
      <c r="BQ71" s="35">
        <v>6114.1994924509181</v>
      </c>
      <c r="BR71" s="35">
        <v>1.8775099697874458</v>
      </c>
      <c r="BS71" s="35">
        <v>16123.783000472034</v>
      </c>
      <c r="BT71" s="35">
        <v>2551.5442992421035</v>
      </c>
      <c r="BU71" s="35">
        <v>1902.4391497725908</v>
      </c>
      <c r="BV71" s="35">
        <v>1741.3826821274117</v>
      </c>
      <c r="BW71" s="35">
        <v>113.12970194387447</v>
      </c>
      <c r="BX71" s="35">
        <v>-6431.1106575692565</v>
      </c>
      <c r="BY71" s="35">
        <f t="shared" si="3"/>
        <v>-6431.1106575692565</v>
      </c>
      <c r="BZ71" s="35">
        <v>0</v>
      </c>
      <c r="CA71" s="35">
        <v>2297.7579999999998</v>
      </c>
      <c r="CB71" s="28">
        <v>338600.84523286525</v>
      </c>
      <c r="CC71" s="72"/>
      <c r="CD71" s="72"/>
    </row>
    <row r="72" spans="1:82" ht="15.6" x14ac:dyDescent="0.3">
      <c r="A72" s="19">
        <f t="shared" ref="A72:A135" si="4">A68+1</f>
        <v>1997</v>
      </c>
      <c r="B72" s="20">
        <f t="shared" ref="B72:B135" si="5">B68</f>
        <v>1</v>
      </c>
      <c r="C72" s="40">
        <v>187535</v>
      </c>
      <c r="D72" s="40">
        <v>26859</v>
      </c>
      <c r="E72" s="28">
        <v>160676</v>
      </c>
      <c r="F72" s="40">
        <v>115984</v>
      </c>
      <c r="G72" s="40">
        <v>30736</v>
      </c>
      <c r="H72" s="40">
        <v>38835</v>
      </c>
      <c r="I72" s="40">
        <v>37731</v>
      </c>
      <c r="J72" s="40">
        <v>1104</v>
      </c>
      <c r="K72" s="40">
        <v>42356</v>
      </c>
      <c r="L72" s="40">
        <v>40376</v>
      </c>
      <c r="M72" s="28">
        <v>32157.065407546019</v>
      </c>
      <c r="N72" s="28">
        <v>7952.4254125724647</v>
      </c>
      <c r="O72" s="28">
        <v>3001.5627993693438</v>
      </c>
      <c r="P72" s="28">
        <v>21203.077195604212</v>
      </c>
      <c r="Q72" s="28">
        <v>126164</v>
      </c>
      <c r="R72" s="28">
        <v>2113152.2760752887</v>
      </c>
      <c r="S72" s="46">
        <v>0.67274908683712376</v>
      </c>
      <c r="T72" s="46">
        <v>0.6600306938888123</v>
      </c>
      <c r="U72" s="46">
        <v>0.70744403956272772</v>
      </c>
      <c r="V72" s="46">
        <v>0.72804855423921977</v>
      </c>
      <c r="W72" s="46">
        <v>0.72190480687505898</v>
      </c>
      <c r="X72" s="46">
        <v>0.76510798494154941</v>
      </c>
      <c r="Y72" s="29">
        <v>0.81181335295524049</v>
      </c>
      <c r="Z72" s="28">
        <v>2562.6990000000001</v>
      </c>
      <c r="AA72" s="30">
        <v>39764.470999999998</v>
      </c>
      <c r="AB72" s="28">
        <v>17496.923999999999</v>
      </c>
      <c r="AC72" s="28">
        <v>32887.07</v>
      </c>
      <c r="AD72" s="31">
        <v>49.548999999999999</v>
      </c>
      <c r="AE72" s="28">
        <v>14403.4</v>
      </c>
      <c r="AF72" s="32">
        <v>13766.2</v>
      </c>
      <c r="AG72" s="33">
        <v>0.95576044545037986</v>
      </c>
      <c r="AH72" s="32">
        <v>11686.1</v>
      </c>
      <c r="AI72" s="32">
        <v>11213.7</v>
      </c>
      <c r="AJ72" s="32">
        <v>2724.1</v>
      </c>
      <c r="AK72" s="32">
        <v>2645.7</v>
      </c>
      <c r="AL72" s="31">
        <v>17.680387707004957</v>
      </c>
      <c r="AM72" s="28">
        <v>6301684.5</v>
      </c>
      <c r="AN72" s="40">
        <v>61126</v>
      </c>
      <c r="AO72" s="40">
        <v>16392</v>
      </c>
      <c r="AP72" s="28">
        <v>144284</v>
      </c>
      <c r="AQ72" s="29">
        <v>0.68285585738242294</v>
      </c>
      <c r="AR72" s="28">
        <v>9152.0496996946349</v>
      </c>
      <c r="AS72" s="34">
        <v>0.5071133333333333</v>
      </c>
      <c r="AT72" s="35">
        <v>256106.72659243076</v>
      </c>
      <c r="AU72" s="35">
        <v>1240405.5180885056</v>
      </c>
      <c r="AV72" s="36">
        <v>5.8833333333333337</v>
      </c>
      <c r="AW72" s="36">
        <v>5.42</v>
      </c>
      <c r="AX72" s="37">
        <v>0.8493771234428088</v>
      </c>
      <c r="AY72" s="37">
        <v>1.1773333333333331</v>
      </c>
      <c r="AZ72" s="38">
        <v>319311.35499999998</v>
      </c>
      <c r="BA72" s="39">
        <v>-124108</v>
      </c>
      <c r="BB72" s="35">
        <v>47291.531309520753</v>
      </c>
      <c r="BC72" s="35">
        <v>1969.3317991475278</v>
      </c>
      <c r="BD72" s="35">
        <v>325.15844182261969</v>
      </c>
      <c r="BE72" s="35">
        <v>12924.47442341235</v>
      </c>
      <c r="BF72" s="35">
        <v>2002.1752628214895</v>
      </c>
      <c r="BG72" s="35">
        <v>12144.009435491949</v>
      </c>
      <c r="BH72" s="35">
        <v>15334.243402165015</v>
      </c>
      <c r="BI72" s="35">
        <v>1027.9573279350152</v>
      </c>
      <c r="BJ72" s="35">
        <v>1564.181216724804</v>
      </c>
      <c r="BK72" s="35">
        <v>53023.622561757657</v>
      </c>
      <c r="BL72" s="35">
        <v>5174.2329200871682</v>
      </c>
      <c r="BM72" s="35">
        <v>4654.3697787465062</v>
      </c>
      <c r="BN72" s="35">
        <v>13526.768261783673</v>
      </c>
      <c r="BO72" s="35">
        <v>12.800561373848927</v>
      </c>
      <c r="BP72" s="35">
        <v>1129.0965954102601</v>
      </c>
      <c r="BQ72" s="35">
        <v>5996.0939164418596</v>
      </c>
      <c r="BR72" s="35">
        <v>1.1479354880114876</v>
      </c>
      <c r="BS72" s="35">
        <v>16225.839542038746</v>
      </c>
      <c r="BT72" s="35">
        <v>2523.2780490343835</v>
      </c>
      <c r="BU72" s="35">
        <v>1965.3452109618484</v>
      </c>
      <c r="BV72" s="35">
        <v>1648.6276226763043</v>
      </c>
      <c r="BW72" s="35">
        <v>166.02213831881392</v>
      </c>
      <c r="BX72" s="35">
        <v>-5732.0912522368826</v>
      </c>
      <c r="BY72" s="35">
        <f t="shared" si="3"/>
        <v>-5732.0912522368826</v>
      </c>
      <c r="BZ72" s="35">
        <v>0</v>
      </c>
      <c r="CA72" s="35">
        <v>2295.1149999999998</v>
      </c>
      <c r="CB72" s="28">
        <v>341411.08910427918</v>
      </c>
      <c r="CC72" s="72"/>
      <c r="CD72" s="72"/>
    </row>
    <row r="73" spans="1:82" ht="15.6" x14ac:dyDescent="0.3">
      <c r="A73" s="19">
        <f t="shared" si="4"/>
        <v>1997</v>
      </c>
      <c r="B73" s="20">
        <f t="shared" si="5"/>
        <v>2</v>
      </c>
      <c r="C73" s="40">
        <v>189247</v>
      </c>
      <c r="D73" s="40">
        <v>27044</v>
      </c>
      <c r="E73" s="28">
        <v>162203</v>
      </c>
      <c r="F73" s="40">
        <v>115989</v>
      </c>
      <c r="G73" s="40">
        <v>31272</v>
      </c>
      <c r="H73" s="40">
        <v>39302</v>
      </c>
      <c r="I73" s="40">
        <v>38171</v>
      </c>
      <c r="J73" s="40">
        <v>1131</v>
      </c>
      <c r="K73" s="40">
        <v>43902</v>
      </c>
      <c r="L73" s="40">
        <v>41218</v>
      </c>
      <c r="M73" s="28">
        <v>32692.007485095088</v>
      </c>
      <c r="N73" s="28">
        <v>8058.0909990602941</v>
      </c>
      <c r="O73" s="28">
        <v>3107.8395137508078</v>
      </c>
      <c r="P73" s="28">
        <v>21526.076972283987</v>
      </c>
      <c r="Q73" s="28">
        <v>127719</v>
      </c>
      <c r="R73" s="28">
        <v>2129886.224342105</v>
      </c>
      <c r="S73" s="46">
        <v>0.67487991883622989</v>
      </c>
      <c r="T73" s="46">
        <v>0.65913146936347411</v>
      </c>
      <c r="U73" s="46">
        <v>0.70286518291123046</v>
      </c>
      <c r="V73" s="46">
        <v>0.74739985853134583</v>
      </c>
      <c r="W73" s="46">
        <v>0.73955628445173338</v>
      </c>
      <c r="X73" s="46">
        <v>0.78448735989130958</v>
      </c>
      <c r="Y73" s="29">
        <v>0.8085733618032751</v>
      </c>
      <c r="Z73" s="28">
        <v>2592.6304</v>
      </c>
      <c r="AA73" s="30">
        <v>39785.857000000004</v>
      </c>
      <c r="AB73" s="28">
        <v>17580.727999999999</v>
      </c>
      <c r="AC73" s="28">
        <v>32984.438000000002</v>
      </c>
      <c r="AD73" s="31">
        <v>48.264000000000003</v>
      </c>
      <c r="AE73" s="28">
        <v>14498.3</v>
      </c>
      <c r="AF73" s="32">
        <v>13889.4</v>
      </c>
      <c r="AG73" s="33">
        <v>0.9580019726450687</v>
      </c>
      <c r="AH73" s="32">
        <v>11786.2</v>
      </c>
      <c r="AI73" s="32">
        <v>11358.4</v>
      </c>
      <c r="AJ73" s="32">
        <v>2755.5</v>
      </c>
      <c r="AK73" s="32">
        <v>2723.3</v>
      </c>
      <c r="AL73" s="31">
        <v>17.532994083066413</v>
      </c>
      <c r="AM73" s="28">
        <v>6277340.4000000004</v>
      </c>
      <c r="AN73" s="40">
        <v>62239</v>
      </c>
      <c r="AO73" s="40">
        <v>16754</v>
      </c>
      <c r="AP73" s="28">
        <v>145449</v>
      </c>
      <c r="AQ73" s="29">
        <v>0.67701877757358264</v>
      </c>
      <c r="AR73" s="28">
        <v>9257.2687548728572</v>
      </c>
      <c r="AS73" s="34">
        <v>0.49410666666666664</v>
      </c>
      <c r="AT73" s="35">
        <v>262538.04645696667</v>
      </c>
      <c r="AU73" s="35">
        <v>1246523.1831362038</v>
      </c>
      <c r="AV73" s="36">
        <v>5.3476666666666661</v>
      </c>
      <c r="AW73" s="36">
        <v>5.6133333333333333</v>
      </c>
      <c r="AX73" s="37">
        <v>0.87438064704167884</v>
      </c>
      <c r="AY73" s="37">
        <v>1.1436666666666666</v>
      </c>
      <c r="AZ73" s="38">
        <v>326859.75</v>
      </c>
      <c r="BA73" s="39">
        <v>-140467</v>
      </c>
      <c r="BB73" s="35">
        <v>48283.248907263784</v>
      </c>
      <c r="BC73" s="35">
        <v>2035.0014206037413</v>
      </c>
      <c r="BD73" s="35">
        <v>331.21087204091032</v>
      </c>
      <c r="BE73" s="35">
        <v>13252.082984415229</v>
      </c>
      <c r="BF73" s="35">
        <v>1921.1045288869138</v>
      </c>
      <c r="BG73" s="35">
        <v>12446.918231764454</v>
      </c>
      <c r="BH73" s="35">
        <v>15635.413011012481</v>
      </c>
      <c r="BI73" s="35">
        <v>1068.6391511459749</v>
      </c>
      <c r="BJ73" s="35">
        <v>1592.8787073940923</v>
      </c>
      <c r="BK73" s="35">
        <v>53445.695896472993</v>
      </c>
      <c r="BL73" s="35">
        <v>5262.4633389267074</v>
      </c>
      <c r="BM73" s="35">
        <v>4779.5970987435085</v>
      </c>
      <c r="BN73" s="35">
        <v>13633.603623239196</v>
      </c>
      <c r="BO73" s="35">
        <v>12.194740967448888</v>
      </c>
      <c r="BP73" s="35">
        <v>1136.4250126142199</v>
      </c>
      <c r="BQ73" s="35">
        <v>5905.2141194614915</v>
      </c>
      <c r="BR73" s="35">
        <v>0.69693150009650928</v>
      </c>
      <c r="BS73" s="35">
        <v>16328.326341849932</v>
      </c>
      <c r="BT73" s="35">
        <v>2539.6603293375415</v>
      </c>
      <c r="BU73" s="35">
        <v>2036.0695510528119</v>
      </c>
      <c r="BV73" s="35">
        <v>1625.5745498253395</v>
      </c>
      <c r="BW73" s="35">
        <v>185.87025754126415</v>
      </c>
      <c r="BX73" s="35">
        <v>-5162.4469892091793</v>
      </c>
      <c r="BY73" s="35">
        <f t="shared" si="3"/>
        <v>-5162.4469892091793</v>
      </c>
      <c r="BZ73" s="35">
        <v>0</v>
      </c>
      <c r="CA73" s="35">
        <v>2263.261</v>
      </c>
      <c r="CB73" s="28">
        <v>344193.6259772979</v>
      </c>
      <c r="CC73" s="72"/>
      <c r="CD73" s="72"/>
    </row>
    <row r="74" spans="1:82" ht="15.6" x14ac:dyDescent="0.3">
      <c r="A74" s="19">
        <f t="shared" si="4"/>
        <v>1997</v>
      </c>
      <c r="B74" s="20">
        <f t="shared" si="5"/>
        <v>3</v>
      </c>
      <c r="C74" s="40">
        <v>191501</v>
      </c>
      <c r="D74" s="40">
        <v>27360.03</v>
      </c>
      <c r="E74" s="28">
        <v>164140.97</v>
      </c>
      <c r="F74" s="40">
        <v>116871.8</v>
      </c>
      <c r="G74" s="40">
        <v>31413</v>
      </c>
      <c r="H74" s="40">
        <v>39565</v>
      </c>
      <c r="I74" s="40">
        <v>38615</v>
      </c>
      <c r="J74" s="40">
        <v>950</v>
      </c>
      <c r="K74" s="40">
        <v>47242.2</v>
      </c>
      <c r="L74" s="40">
        <v>43591</v>
      </c>
      <c r="M74" s="28">
        <v>34812.918838939899</v>
      </c>
      <c r="N74" s="28">
        <v>9049.281202123293</v>
      </c>
      <c r="O74" s="28">
        <v>2934.1360878740957</v>
      </c>
      <c r="P74" s="28">
        <v>22829.501548942513</v>
      </c>
      <c r="Q74" s="28">
        <v>130564</v>
      </c>
      <c r="R74" s="28">
        <v>2146894.4136574445</v>
      </c>
      <c r="S74" s="46">
        <v>0.68179278437188318</v>
      </c>
      <c r="T74" s="46">
        <v>0.66564389356542808</v>
      </c>
      <c r="U74" s="46">
        <v>0.70706395441377778</v>
      </c>
      <c r="V74" s="46">
        <v>0.75056325262203805</v>
      </c>
      <c r="W74" s="46">
        <v>0.73819593499032654</v>
      </c>
      <c r="X74" s="46">
        <v>0.77642173843224516</v>
      </c>
      <c r="Y74" s="29">
        <v>0.76457377346747257</v>
      </c>
      <c r="Z74" s="28">
        <v>2612.4912999999997</v>
      </c>
      <c r="AA74" s="30">
        <v>39807.196000000004</v>
      </c>
      <c r="AB74" s="28">
        <v>17642.406999999999</v>
      </c>
      <c r="AC74" s="28">
        <v>33082.046000000002</v>
      </c>
      <c r="AD74" s="31">
        <v>49.267000000000003</v>
      </c>
      <c r="AE74" s="28">
        <v>14636.6</v>
      </c>
      <c r="AF74" s="32">
        <v>13984.8</v>
      </c>
      <c r="AG74" s="33">
        <v>0.95546779989888353</v>
      </c>
      <c r="AH74" s="32">
        <v>11941.7</v>
      </c>
      <c r="AI74" s="32">
        <v>11474.1</v>
      </c>
      <c r="AJ74" s="32">
        <v>2767.1</v>
      </c>
      <c r="AK74" s="32">
        <v>2723.1</v>
      </c>
      <c r="AL74" s="31">
        <v>17.037397448091973</v>
      </c>
      <c r="AM74" s="28">
        <v>6375700.4000000004</v>
      </c>
      <c r="AN74" s="40">
        <v>63557</v>
      </c>
      <c r="AO74" s="40">
        <v>16831</v>
      </c>
      <c r="AP74" s="28">
        <v>147309.97</v>
      </c>
      <c r="AQ74" s="29">
        <v>0.68229232266559803</v>
      </c>
      <c r="AR74" s="28">
        <v>9368.9137326451364</v>
      </c>
      <c r="AS74" s="34">
        <v>0.49684333333333336</v>
      </c>
      <c r="AT74" s="35">
        <v>270051.55641802854</v>
      </c>
      <c r="AU74" s="35">
        <v>1263439.3951188913</v>
      </c>
      <c r="AV74" s="36">
        <v>5.2583333333333337</v>
      </c>
      <c r="AW74" s="36">
        <v>5.5633333333333326</v>
      </c>
      <c r="AX74" s="37">
        <v>0.91519219035997557</v>
      </c>
      <c r="AY74" s="37">
        <v>1.0926666666666667</v>
      </c>
      <c r="AZ74" s="38">
        <v>330961.47899999999</v>
      </c>
      <c r="BA74" s="39">
        <v>-146681</v>
      </c>
      <c r="BB74" s="35">
        <v>49325.108798871501</v>
      </c>
      <c r="BC74" s="35">
        <v>2079.8348107281067</v>
      </c>
      <c r="BD74" s="35">
        <v>338.77621510914526</v>
      </c>
      <c r="BE74" s="35">
        <v>13653.554280501437</v>
      </c>
      <c r="BF74" s="35">
        <v>1863.9646330327118</v>
      </c>
      <c r="BG74" s="35">
        <v>12752.954398136253</v>
      </c>
      <c r="BH74" s="35">
        <v>15928.334804423726</v>
      </c>
      <c r="BI74" s="35">
        <v>1096.09091160548</v>
      </c>
      <c r="BJ74" s="35">
        <v>1611.598745334644</v>
      </c>
      <c r="BK74" s="35">
        <v>54047.286667357665</v>
      </c>
      <c r="BL74" s="35">
        <v>5332.8652094197705</v>
      </c>
      <c r="BM74" s="35">
        <v>4910.1136599985002</v>
      </c>
      <c r="BN74" s="35">
        <v>13768.167680727758</v>
      </c>
      <c r="BO74" s="35">
        <v>12.697089796799983</v>
      </c>
      <c r="BP74" s="35">
        <v>1189.9142086019795</v>
      </c>
      <c r="BQ74" s="35">
        <v>5841.5601015098164</v>
      </c>
      <c r="BR74" s="35">
        <v>0.52449800604251062</v>
      </c>
      <c r="BS74" s="35">
        <v>16431.243399905594</v>
      </c>
      <c r="BT74" s="35">
        <v>2600.691140151579</v>
      </c>
      <c r="BU74" s="35">
        <v>2114.6121700454819</v>
      </c>
      <c r="BV74" s="35">
        <v>1672.2234635745174</v>
      </c>
      <c r="BW74" s="35">
        <v>172.67405961122512</v>
      </c>
      <c r="BX74" s="35">
        <v>-4722.1778684861474</v>
      </c>
      <c r="BY74" s="35">
        <f t="shared" si="3"/>
        <v>-4722.1778684861474</v>
      </c>
      <c r="BZ74" s="35">
        <v>0</v>
      </c>
      <c r="CA74" s="35">
        <v>2227.201</v>
      </c>
      <c r="CB74" s="28">
        <v>347093.65982657863</v>
      </c>
      <c r="CC74" s="72"/>
      <c r="CD74" s="72"/>
    </row>
    <row r="75" spans="1:82" ht="15.6" x14ac:dyDescent="0.3">
      <c r="A75" s="19">
        <f t="shared" si="4"/>
        <v>1997</v>
      </c>
      <c r="B75" s="20">
        <f t="shared" si="5"/>
        <v>4</v>
      </c>
      <c r="C75" s="40">
        <v>194117</v>
      </c>
      <c r="D75" s="40">
        <v>27500</v>
      </c>
      <c r="E75" s="28">
        <v>166617</v>
      </c>
      <c r="F75" s="40">
        <v>121538</v>
      </c>
      <c r="G75" s="40">
        <v>31311</v>
      </c>
      <c r="H75" s="40">
        <v>40487</v>
      </c>
      <c r="I75" s="40">
        <v>39427</v>
      </c>
      <c r="J75" s="40">
        <v>1060</v>
      </c>
      <c r="K75" s="40">
        <v>46939</v>
      </c>
      <c r="L75" s="40">
        <v>46158</v>
      </c>
      <c r="M75" s="28">
        <v>37174.008268418991</v>
      </c>
      <c r="N75" s="28">
        <v>9527.4751437303566</v>
      </c>
      <c r="O75" s="28">
        <v>3829.3446753100288</v>
      </c>
      <c r="P75" s="28">
        <v>23817.188449378606</v>
      </c>
      <c r="Q75" s="28">
        <v>134821</v>
      </c>
      <c r="R75" s="28">
        <v>2164542.0619598301</v>
      </c>
      <c r="S75" s="46">
        <v>0.69453473935822208</v>
      </c>
      <c r="T75" s="46">
        <v>0.67341901298359363</v>
      </c>
      <c r="U75" s="46">
        <v>0.71460509086263613</v>
      </c>
      <c r="V75" s="46">
        <v>0.75935272782610896</v>
      </c>
      <c r="W75" s="46">
        <v>0.75365900423954491</v>
      </c>
      <c r="X75" s="46">
        <v>0.76526279301529532</v>
      </c>
      <c r="Y75" s="29">
        <v>0.77496504167857383</v>
      </c>
      <c r="Z75" s="28">
        <v>2642.2909</v>
      </c>
      <c r="AA75" s="30">
        <v>39828.366000000002</v>
      </c>
      <c r="AB75" s="28">
        <v>17728.745000000003</v>
      </c>
      <c r="AC75" s="28">
        <v>33179.792999999998</v>
      </c>
      <c r="AD75" s="31">
        <v>51.051000000000002</v>
      </c>
      <c r="AE75" s="28">
        <v>14799.7</v>
      </c>
      <c r="AF75" s="32">
        <v>14139.2</v>
      </c>
      <c r="AG75" s="33">
        <v>0.95537071697399267</v>
      </c>
      <c r="AH75" s="32">
        <v>12105.6</v>
      </c>
      <c r="AI75" s="32">
        <v>11633.4</v>
      </c>
      <c r="AJ75" s="32">
        <v>2798.5</v>
      </c>
      <c r="AK75" s="32">
        <v>2747.1</v>
      </c>
      <c r="AL75" s="31">
        <v>16.521445821461132</v>
      </c>
      <c r="AM75" s="28">
        <v>6460760.7999999998</v>
      </c>
      <c r="AN75" s="40">
        <v>64794</v>
      </c>
      <c r="AO75" s="40">
        <v>17345</v>
      </c>
      <c r="AP75" s="28">
        <v>149272</v>
      </c>
      <c r="AQ75" s="29">
        <v>0.69975448600457091</v>
      </c>
      <c r="AR75" s="28">
        <v>9486.9846330114742</v>
      </c>
      <c r="AS75" s="34">
        <v>0.50300333333333336</v>
      </c>
      <c r="AT75" s="35">
        <v>276925</v>
      </c>
      <c r="AU75" s="35">
        <v>1275294</v>
      </c>
      <c r="AV75" s="36">
        <v>4.9996666666666663</v>
      </c>
      <c r="AW75" s="36">
        <v>5.7033333333333331</v>
      </c>
      <c r="AX75" s="37">
        <v>0.88994363690299605</v>
      </c>
      <c r="AY75" s="37">
        <v>1.1236666666666668</v>
      </c>
      <c r="AZ75" s="38">
        <v>333627.25300000003</v>
      </c>
      <c r="BA75" s="39">
        <v>-143770</v>
      </c>
      <c r="BB75" s="35">
        <v>50417.11098434389</v>
      </c>
      <c r="BC75" s="35">
        <v>2103.8319695206246</v>
      </c>
      <c r="BD75" s="35">
        <v>347.85447102732439</v>
      </c>
      <c r="BE75" s="35">
        <v>14128.888311670979</v>
      </c>
      <c r="BF75" s="35">
        <v>1830.7555752588833</v>
      </c>
      <c r="BG75" s="35">
        <v>13062.11793460734</v>
      </c>
      <c r="BH75" s="35">
        <v>16213.00878239876</v>
      </c>
      <c r="BI75" s="35">
        <v>1110.3126093135293</v>
      </c>
      <c r="BJ75" s="35">
        <v>1620.3413305464596</v>
      </c>
      <c r="BK75" s="35">
        <v>54828.394874411693</v>
      </c>
      <c r="BL75" s="35">
        <v>5385.438531566354</v>
      </c>
      <c r="BM75" s="35">
        <v>5045.9194625114833</v>
      </c>
      <c r="BN75" s="35">
        <v>13930.460434249359</v>
      </c>
      <c r="BO75" s="35">
        <v>14.307607861902207</v>
      </c>
      <c r="BP75" s="35">
        <v>1289.5641833735388</v>
      </c>
      <c r="BQ75" s="35">
        <v>5805.1318625868298</v>
      </c>
      <c r="BR75" s="35">
        <v>0.63063500584949173</v>
      </c>
      <c r="BS75" s="35">
        <v>16534.590716205726</v>
      </c>
      <c r="BT75" s="35">
        <v>2706.3704814764942</v>
      </c>
      <c r="BU75" s="35">
        <v>2200.9730679398585</v>
      </c>
      <c r="BV75" s="35">
        <v>1788.5743639238378</v>
      </c>
      <c r="BW75" s="35">
        <v>126.43354452869684</v>
      </c>
      <c r="BX75" s="35">
        <v>-4411.2838900677862</v>
      </c>
      <c r="BY75" s="35">
        <f t="shared" si="3"/>
        <v>-4411.2838900677862</v>
      </c>
      <c r="BZ75" s="35">
        <v>0</v>
      </c>
      <c r="CA75" s="35">
        <v>2186.933</v>
      </c>
      <c r="CB75" s="28">
        <v>350066.1306568337</v>
      </c>
      <c r="CC75" s="72"/>
      <c r="CD75" s="72"/>
    </row>
    <row r="76" spans="1:82" ht="15.6" x14ac:dyDescent="0.3">
      <c r="A76" s="17">
        <f t="shared" si="4"/>
        <v>1998</v>
      </c>
      <c r="B76" s="18">
        <f t="shared" si="5"/>
        <v>1</v>
      </c>
      <c r="C76" s="40">
        <v>195829</v>
      </c>
      <c r="D76" s="40">
        <v>27535</v>
      </c>
      <c r="E76" s="28">
        <v>168294</v>
      </c>
      <c r="F76" s="40">
        <v>119922</v>
      </c>
      <c r="G76" s="40">
        <v>31748</v>
      </c>
      <c r="H76" s="40">
        <v>42187</v>
      </c>
      <c r="I76" s="40">
        <v>41009</v>
      </c>
      <c r="J76" s="40">
        <v>1178</v>
      </c>
      <c r="K76" s="40">
        <v>47611</v>
      </c>
      <c r="L76" s="40">
        <v>45639</v>
      </c>
      <c r="M76" s="28">
        <v>36566.965740052648</v>
      </c>
      <c r="N76" s="28">
        <v>8997.4806661943767</v>
      </c>
      <c r="O76" s="28">
        <v>3277.2498820891801</v>
      </c>
      <c r="P76" s="28">
        <v>24292.235191769094</v>
      </c>
      <c r="Q76" s="28">
        <v>134458</v>
      </c>
      <c r="R76" s="28">
        <v>2183592.6822035611</v>
      </c>
      <c r="S76" s="46">
        <v>0.68660923560861775</v>
      </c>
      <c r="T76" s="46">
        <v>0.66916829272360367</v>
      </c>
      <c r="U76" s="46">
        <v>0.71824996850195288</v>
      </c>
      <c r="V76" s="46">
        <v>0.75334682630642058</v>
      </c>
      <c r="W76" s="46">
        <v>0.74476486526222929</v>
      </c>
      <c r="X76" s="46">
        <v>0.78031946361664362</v>
      </c>
      <c r="Y76" s="29">
        <v>0.76419255244304318</v>
      </c>
      <c r="Z76" s="28">
        <v>2660.4903999999997</v>
      </c>
      <c r="AA76" s="30">
        <v>39852.650999999998</v>
      </c>
      <c r="AB76" s="28">
        <v>17806.151999999998</v>
      </c>
      <c r="AC76" s="28">
        <v>33280.421000000002</v>
      </c>
      <c r="AD76" s="31">
        <v>50.005000000000003</v>
      </c>
      <c r="AE76" s="28">
        <v>14977.3</v>
      </c>
      <c r="AF76" s="32">
        <v>14297.6</v>
      </c>
      <c r="AG76" s="33">
        <v>0.95461798855601487</v>
      </c>
      <c r="AH76" s="32">
        <v>12239.7</v>
      </c>
      <c r="AI76" s="32">
        <v>11742.9</v>
      </c>
      <c r="AJ76" s="32">
        <v>2802.9</v>
      </c>
      <c r="AK76" s="32">
        <v>2738.3</v>
      </c>
      <c r="AL76" s="31">
        <v>15.886936155548938</v>
      </c>
      <c r="AM76" s="28">
        <v>6494682.0999999996</v>
      </c>
      <c r="AN76" s="40">
        <v>65754</v>
      </c>
      <c r="AO76" s="40">
        <v>17994</v>
      </c>
      <c r="AP76" s="28">
        <v>150300</v>
      </c>
      <c r="AQ76" s="29">
        <v>0.69892315910816205</v>
      </c>
      <c r="AR76" s="28">
        <v>9649.8524633536254</v>
      </c>
      <c r="AS76" s="34">
        <v>0.47538999999999992</v>
      </c>
      <c r="AT76" s="32">
        <v>283782</v>
      </c>
      <c r="AU76" s="32">
        <v>1256504</v>
      </c>
      <c r="AV76" s="36">
        <v>4.5956666666666672</v>
      </c>
      <c r="AW76" s="36">
        <v>5.53</v>
      </c>
      <c r="AX76" s="37">
        <v>0.92024539877300615</v>
      </c>
      <c r="AY76" s="37">
        <v>1.0866666666666667</v>
      </c>
      <c r="AZ76" s="38">
        <v>343789.16</v>
      </c>
      <c r="BA76" s="41">
        <v>-178811</v>
      </c>
      <c r="BB76" s="35">
        <v>51559.255463680951</v>
      </c>
      <c r="BC76" s="35">
        <v>2106.9928969812941</v>
      </c>
      <c r="BD76" s="35">
        <v>358.44563979544773</v>
      </c>
      <c r="BE76" s="35">
        <v>14678.085077923843</v>
      </c>
      <c r="BF76" s="35">
        <v>1821.4773555654283</v>
      </c>
      <c r="BG76" s="35">
        <v>13374.40884117771</v>
      </c>
      <c r="BH76" s="35">
        <v>16489.43494493757</v>
      </c>
      <c r="BI76" s="35">
        <v>1111.3042442701237</v>
      </c>
      <c r="BJ76" s="35">
        <v>1619.1064630295389</v>
      </c>
      <c r="BK76" s="35">
        <v>55789.020517635057</v>
      </c>
      <c r="BL76" s="35">
        <v>5420.1833053664577</v>
      </c>
      <c r="BM76" s="35">
        <v>5187.0145062824558</v>
      </c>
      <c r="BN76" s="35">
        <v>14120.481883803988</v>
      </c>
      <c r="BO76" s="35">
        <v>17.026295162755559</v>
      </c>
      <c r="BP76" s="35">
        <v>1435.3749369288971</v>
      </c>
      <c r="BQ76" s="35">
        <v>5795.9294026925327</v>
      </c>
      <c r="BR76" s="35">
        <v>1.0153424995174525</v>
      </c>
      <c r="BS76" s="35">
        <v>16638.368290750332</v>
      </c>
      <c r="BT76" s="35">
        <v>2856.6983533122884</v>
      </c>
      <c r="BU76" s="35">
        <v>2295.1522447359398</v>
      </c>
      <c r="BV76" s="35">
        <v>1974.6272508733007</v>
      </c>
      <c r="BW76" s="35">
        <v>47.148712293679267</v>
      </c>
      <c r="BX76" s="35">
        <v>-4229.7650539540973</v>
      </c>
      <c r="BY76" s="35">
        <f t="shared" si="3"/>
        <v>-4229.7650539540973</v>
      </c>
      <c r="BZ76" s="35">
        <v>0</v>
      </c>
      <c r="CA76" s="35">
        <v>2113.5149999999999</v>
      </c>
      <c r="CB76" s="28">
        <v>353247.41718410555</v>
      </c>
      <c r="CC76" s="72"/>
      <c r="CD76" s="72"/>
    </row>
    <row r="77" spans="1:82" ht="15.6" x14ac:dyDescent="0.3">
      <c r="A77" s="19">
        <f t="shared" si="4"/>
        <v>1998</v>
      </c>
      <c r="B77" s="20">
        <f t="shared" si="5"/>
        <v>2</v>
      </c>
      <c r="C77" s="40">
        <v>198049</v>
      </c>
      <c r="D77" s="40">
        <v>27665</v>
      </c>
      <c r="E77" s="28">
        <v>170384</v>
      </c>
      <c r="F77" s="40">
        <v>121434</v>
      </c>
      <c r="G77" s="40">
        <v>32037</v>
      </c>
      <c r="H77" s="40">
        <v>43089</v>
      </c>
      <c r="I77" s="40">
        <v>41683</v>
      </c>
      <c r="J77" s="40">
        <v>1406</v>
      </c>
      <c r="K77" s="40">
        <v>49408</v>
      </c>
      <c r="L77" s="40">
        <v>47919</v>
      </c>
      <c r="M77" s="28">
        <v>38569.245966269067</v>
      </c>
      <c r="N77" s="28">
        <v>9625.1465579507403</v>
      </c>
      <c r="O77" s="28">
        <v>3955.6894576256973</v>
      </c>
      <c r="P77" s="28">
        <v>24988.409950692636</v>
      </c>
      <c r="Q77" s="28">
        <v>137644</v>
      </c>
      <c r="R77" s="28">
        <v>2203124.0418212889</v>
      </c>
      <c r="S77" s="46">
        <v>0.6949997222909482</v>
      </c>
      <c r="T77" s="46">
        <v>0.6744486717064414</v>
      </c>
      <c r="U77" s="46">
        <v>0.72397540343977274</v>
      </c>
      <c r="V77" s="46">
        <v>0.75608761365544708</v>
      </c>
      <c r="W77" s="46">
        <v>0.74287564766839376</v>
      </c>
      <c r="X77" s="46">
        <v>0.76232809532753187</v>
      </c>
      <c r="Y77" s="29">
        <v>0.75596242808071701</v>
      </c>
      <c r="Z77" s="28">
        <v>2674.5702999999999</v>
      </c>
      <c r="AA77" s="30">
        <v>39938.572</v>
      </c>
      <c r="AB77" s="28">
        <v>17923.341</v>
      </c>
      <c r="AC77" s="28">
        <v>33397.258999999998</v>
      </c>
      <c r="AD77" s="31">
        <v>54.558999999999997</v>
      </c>
      <c r="AE77" s="28">
        <v>15125.1</v>
      </c>
      <c r="AF77" s="32">
        <v>14454.3</v>
      </c>
      <c r="AG77" s="33">
        <v>0.95564988000079332</v>
      </c>
      <c r="AH77" s="32">
        <v>12378.7</v>
      </c>
      <c r="AI77" s="32">
        <v>11888.1</v>
      </c>
      <c r="AJ77" s="32">
        <v>2824.4</v>
      </c>
      <c r="AK77" s="32">
        <v>2771.1</v>
      </c>
      <c r="AL77" s="31">
        <v>15.612273403714184</v>
      </c>
      <c r="AM77" s="28">
        <v>6611288.5999999996</v>
      </c>
      <c r="AN77" s="40">
        <v>67008</v>
      </c>
      <c r="AO77" s="40">
        <v>18258</v>
      </c>
      <c r="AP77" s="28">
        <v>152126</v>
      </c>
      <c r="AQ77" s="29">
        <v>0.6994677152916442</v>
      </c>
      <c r="AR77" s="28">
        <v>9765.4322332548672</v>
      </c>
      <c r="AS77" s="34">
        <v>0.46557333333333334</v>
      </c>
      <c r="AT77" s="35">
        <v>299727</v>
      </c>
      <c r="AU77" s="35">
        <v>1262685</v>
      </c>
      <c r="AV77" s="36">
        <v>4.3576666666666668</v>
      </c>
      <c r="AW77" s="36">
        <v>5.56</v>
      </c>
      <c r="AX77" s="37">
        <v>0.90881551045137832</v>
      </c>
      <c r="AY77" s="37">
        <v>1.1003333333333334</v>
      </c>
      <c r="AZ77" s="38">
        <v>349355.679</v>
      </c>
      <c r="BA77" s="39">
        <v>-185973</v>
      </c>
      <c r="BB77" s="35">
        <v>52698.911069943402</v>
      </c>
      <c r="BC77" s="35">
        <v>2118.4601091730442</v>
      </c>
      <c r="BD77" s="35">
        <v>368.70385138451798</v>
      </c>
      <c r="BE77" s="35">
        <v>15183.229753255453</v>
      </c>
      <c r="BF77" s="35">
        <v>1824.1751254618748</v>
      </c>
      <c r="BG77" s="35">
        <v>13636.461667334775</v>
      </c>
      <c r="BH77" s="35">
        <v>16797.131431978069</v>
      </c>
      <c r="BI77" s="35">
        <v>1122.4792005447123</v>
      </c>
      <c r="BJ77" s="35">
        <v>1648.269930810955</v>
      </c>
      <c r="BK77" s="35">
        <v>56623.56256787038</v>
      </c>
      <c r="BL77" s="35">
        <v>5468.2078927399161</v>
      </c>
      <c r="BM77" s="35">
        <v>5321.4467212778627</v>
      </c>
      <c r="BN77" s="35">
        <v>14314.197710104248</v>
      </c>
      <c r="BO77" s="35">
        <v>19.003252017994679</v>
      </c>
      <c r="BP77" s="35">
        <v>1554.7492635794815</v>
      </c>
      <c r="BQ77" s="35">
        <v>5734.2766576578015</v>
      </c>
      <c r="BR77" s="35">
        <v>1.2630884971776559</v>
      </c>
      <c r="BS77" s="35">
        <v>16761.632004268038</v>
      </c>
      <c r="BT77" s="35">
        <v>2986.8501607216913</v>
      </c>
      <c r="BU77" s="35">
        <v>2373.4630175599968</v>
      </c>
      <c r="BV77" s="35">
        <v>2079.7975053037653</v>
      </c>
      <c r="BW77" s="35">
        <v>8.67529448220054</v>
      </c>
      <c r="BX77" s="35">
        <v>-3924.6514979269823</v>
      </c>
      <c r="BY77" s="35">
        <f t="shared" si="3"/>
        <v>-3924.6514979269823</v>
      </c>
      <c r="BZ77" s="35">
        <v>0</v>
      </c>
      <c r="CA77" s="35">
        <v>2076.41</v>
      </c>
      <c r="CB77" s="28">
        <v>356547.88377008185</v>
      </c>
      <c r="CC77" s="72"/>
      <c r="CD77" s="72"/>
    </row>
    <row r="78" spans="1:82" ht="15.6" x14ac:dyDescent="0.3">
      <c r="A78" s="19">
        <f t="shared" si="4"/>
        <v>1998</v>
      </c>
      <c r="B78" s="20">
        <f t="shared" si="5"/>
        <v>3</v>
      </c>
      <c r="C78" s="40">
        <v>199922</v>
      </c>
      <c r="D78" s="40">
        <v>27855</v>
      </c>
      <c r="E78" s="28">
        <v>172067</v>
      </c>
      <c r="F78" s="40">
        <v>122508</v>
      </c>
      <c r="G78" s="40">
        <v>32439</v>
      </c>
      <c r="H78" s="40">
        <v>45101</v>
      </c>
      <c r="I78" s="40">
        <v>43450</v>
      </c>
      <c r="J78" s="40">
        <v>1651</v>
      </c>
      <c r="K78" s="40">
        <v>49070</v>
      </c>
      <c r="L78" s="40">
        <v>49196</v>
      </c>
      <c r="M78" s="28">
        <v>39658.868174776115</v>
      </c>
      <c r="N78" s="28">
        <v>10462.723884783476</v>
      </c>
      <c r="O78" s="28">
        <v>3609.4833959713083</v>
      </c>
      <c r="P78" s="28">
        <v>25586.660894021326</v>
      </c>
      <c r="Q78" s="28">
        <v>139892</v>
      </c>
      <c r="R78" s="28">
        <v>2224224.2639118326</v>
      </c>
      <c r="S78" s="46">
        <v>0.69973289582937348</v>
      </c>
      <c r="T78" s="46">
        <v>0.6769272210794397</v>
      </c>
      <c r="U78" s="46">
        <v>0.7284441567249299</v>
      </c>
      <c r="V78" s="46">
        <v>0.7594706559263521</v>
      </c>
      <c r="W78" s="46">
        <v>0.7438760953739556</v>
      </c>
      <c r="X78" s="46">
        <v>0.75556955850069107</v>
      </c>
      <c r="Y78" s="29">
        <v>0.7610632767689347</v>
      </c>
      <c r="Z78" s="28">
        <v>2691.7997</v>
      </c>
      <c r="AA78" s="30">
        <v>40024.591999999997</v>
      </c>
      <c r="AB78" s="28">
        <v>18062.366999999998</v>
      </c>
      <c r="AC78" s="28">
        <v>33514.436000000002</v>
      </c>
      <c r="AD78" s="31">
        <v>60.814999999999998</v>
      </c>
      <c r="AE78" s="28">
        <v>15329.8</v>
      </c>
      <c r="AF78" s="32">
        <v>14625</v>
      </c>
      <c r="AG78" s="33">
        <v>0.95402418818249424</v>
      </c>
      <c r="AH78" s="32">
        <v>12552.2</v>
      </c>
      <c r="AI78" s="32">
        <v>12032.9</v>
      </c>
      <c r="AJ78" s="32">
        <v>2848.3</v>
      </c>
      <c r="AK78" s="32">
        <v>2791</v>
      </c>
      <c r="AL78" s="31">
        <v>15.128510012004519</v>
      </c>
      <c r="AM78" s="28">
        <v>6791488.2999999998</v>
      </c>
      <c r="AN78" s="40">
        <v>68203</v>
      </c>
      <c r="AO78" s="40">
        <v>18680</v>
      </c>
      <c r="AP78" s="28">
        <v>153387</v>
      </c>
      <c r="AQ78" s="29">
        <v>0.69953984175853279</v>
      </c>
      <c r="AR78" s="28">
        <v>9872.0949500969582</v>
      </c>
      <c r="AS78" s="34">
        <v>0.45553666666666665</v>
      </c>
      <c r="AT78" s="35">
        <v>306362</v>
      </c>
      <c r="AU78" s="35">
        <v>1265082</v>
      </c>
      <c r="AV78" s="36">
        <v>4.3103333333333333</v>
      </c>
      <c r="AW78" s="36">
        <v>5.4966666666666661</v>
      </c>
      <c r="AX78" s="37">
        <v>0.89472114524306601</v>
      </c>
      <c r="AY78" s="37">
        <v>1.1176666666666666</v>
      </c>
      <c r="AZ78" s="38">
        <v>353728.05200000003</v>
      </c>
      <c r="BA78" s="39">
        <v>-173319</v>
      </c>
      <c r="BB78" s="35">
        <v>53836.077803131237</v>
      </c>
      <c r="BC78" s="35">
        <v>2138.2336060958755</v>
      </c>
      <c r="BD78" s="35">
        <v>378.62910579453512</v>
      </c>
      <c r="BE78" s="35">
        <v>15644.322337665806</v>
      </c>
      <c r="BF78" s="35">
        <v>1838.8488849482237</v>
      </c>
      <c r="BG78" s="35">
        <v>13848.276413078533</v>
      </c>
      <c r="BH78" s="35">
        <v>17136.098243520253</v>
      </c>
      <c r="BI78" s="35">
        <v>1143.8374781372945</v>
      </c>
      <c r="BJ78" s="35">
        <v>1707.8317338907082</v>
      </c>
      <c r="BK78" s="35">
        <v>57332.021025117676</v>
      </c>
      <c r="BL78" s="35">
        <v>5529.5122936867301</v>
      </c>
      <c r="BM78" s="35">
        <v>5449.2161074977048</v>
      </c>
      <c r="BN78" s="35">
        <v>14511.607913150132</v>
      </c>
      <c r="BO78" s="35">
        <v>20.238478427619565</v>
      </c>
      <c r="BP78" s="35">
        <v>1647.6871633252924</v>
      </c>
      <c r="BQ78" s="35">
        <v>5620.1736274826353</v>
      </c>
      <c r="BR78" s="35">
        <v>1.3738729988301017</v>
      </c>
      <c r="BS78" s="35">
        <v>16904.381856758857</v>
      </c>
      <c r="BT78" s="35">
        <v>3096.8259037047019</v>
      </c>
      <c r="BU78" s="35">
        <v>2435.9053864120292</v>
      </c>
      <c r="BV78" s="35">
        <v>2104.0851272152327</v>
      </c>
      <c r="BW78" s="35">
        <v>11.013291094260655</v>
      </c>
      <c r="BX78" s="35">
        <v>-3495.9432219864439</v>
      </c>
      <c r="BY78" s="35">
        <f t="shared" si="3"/>
        <v>-3495.9432219864439</v>
      </c>
      <c r="BZ78" s="35">
        <v>0</v>
      </c>
      <c r="CA78" s="35">
        <v>2046.675</v>
      </c>
      <c r="CB78" s="28">
        <v>359950.31211651448</v>
      </c>
      <c r="CC78" s="72"/>
      <c r="CD78" s="72"/>
    </row>
    <row r="79" spans="1:82" ht="15.6" x14ac:dyDescent="0.3">
      <c r="A79" s="19">
        <f t="shared" si="4"/>
        <v>1998</v>
      </c>
      <c r="B79" s="20">
        <f t="shared" si="5"/>
        <v>4</v>
      </c>
      <c r="C79" s="40">
        <v>202093</v>
      </c>
      <c r="D79" s="40">
        <v>28170</v>
      </c>
      <c r="E79" s="28">
        <v>173923</v>
      </c>
      <c r="F79" s="40">
        <v>126962</v>
      </c>
      <c r="G79" s="40">
        <v>32813</v>
      </c>
      <c r="H79" s="40">
        <v>46121</v>
      </c>
      <c r="I79" s="40">
        <v>44329</v>
      </c>
      <c r="J79" s="40">
        <v>1792</v>
      </c>
      <c r="K79" s="40">
        <v>48949</v>
      </c>
      <c r="L79" s="40">
        <v>52752</v>
      </c>
      <c r="M79" s="28">
        <v>43066.92011890217</v>
      </c>
      <c r="N79" s="28">
        <v>11324.339289037169</v>
      </c>
      <c r="O79" s="28">
        <v>4543.4968872092359</v>
      </c>
      <c r="P79" s="28">
        <v>27199.083942655758</v>
      </c>
      <c r="Q79" s="28">
        <v>143999</v>
      </c>
      <c r="R79" s="28">
        <v>2245989.4330173372</v>
      </c>
      <c r="S79" s="46">
        <v>0.71253828682834142</v>
      </c>
      <c r="T79" s="46">
        <v>0.68286573935508266</v>
      </c>
      <c r="U79" s="46">
        <v>0.73449547435467655</v>
      </c>
      <c r="V79" s="46">
        <v>0.76717273116921203</v>
      </c>
      <c r="W79" s="46">
        <v>0.74485689186704529</v>
      </c>
      <c r="X79" s="46">
        <v>0.72708143767060962</v>
      </c>
      <c r="Y79" s="29">
        <v>0.77102866392274816</v>
      </c>
      <c r="Z79" s="28">
        <v>2699.6617000000001</v>
      </c>
      <c r="AA79" s="30">
        <v>40110.589999999997</v>
      </c>
      <c r="AB79" s="28">
        <v>18087.666000000001</v>
      </c>
      <c r="AC79" s="28">
        <v>33631.85</v>
      </c>
      <c r="AD79" s="31">
        <v>66.736999999999995</v>
      </c>
      <c r="AE79" s="28">
        <v>15461</v>
      </c>
      <c r="AF79" s="32">
        <v>14761.1</v>
      </c>
      <c r="AG79" s="33">
        <v>0.95473125929758751</v>
      </c>
      <c r="AH79" s="32">
        <v>12684.2</v>
      </c>
      <c r="AI79" s="32">
        <v>12174.9</v>
      </c>
      <c r="AJ79" s="32">
        <v>2877.2</v>
      </c>
      <c r="AK79" s="32">
        <v>2830.4</v>
      </c>
      <c r="AL79" s="31">
        <v>14.521862577515531</v>
      </c>
      <c r="AM79" s="28">
        <v>6760151.2000000002</v>
      </c>
      <c r="AN79" s="40">
        <v>69237</v>
      </c>
      <c r="AO79" s="40">
        <v>19011</v>
      </c>
      <c r="AP79" s="28">
        <v>154912</v>
      </c>
      <c r="AQ79" s="29">
        <v>0.71382222173670817</v>
      </c>
      <c r="AR79" s="28">
        <v>9969.8351865804052</v>
      </c>
      <c r="AS79" s="34">
        <v>0.45097000000000004</v>
      </c>
      <c r="AT79" s="35">
        <v>336404</v>
      </c>
      <c r="AU79" s="35">
        <v>1283150</v>
      </c>
      <c r="AV79" s="36">
        <v>3.7173333333333338</v>
      </c>
      <c r="AW79" s="36">
        <v>5.166666666666667</v>
      </c>
      <c r="AX79" s="37">
        <v>0.84985835694051004</v>
      </c>
      <c r="AY79" s="37">
        <v>1.1766666666666665</v>
      </c>
      <c r="AZ79" s="38">
        <v>346416.95699999999</v>
      </c>
      <c r="BA79" s="39">
        <v>-199930</v>
      </c>
      <c r="BB79" s="35">
        <v>54970.755663244447</v>
      </c>
      <c r="BC79" s="35">
        <v>2166.3133877497871</v>
      </c>
      <c r="BD79" s="35">
        <v>388.22140302549928</v>
      </c>
      <c r="BE79" s="35">
        <v>16061.3628311549</v>
      </c>
      <c r="BF79" s="35">
        <v>1865.4986340244736</v>
      </c>
      <c r="BG79" s="35">
        <v>14009.853078408985</v>
      </c>
      <c r="BH79" s="35">
        <v>17506.335379564123</v>
      </c>
      <c r="BI79" s="35">
        <v>1175.3790770478709</v>
      </c>
      <c r="BJ79" s="35">
        <v>1797.7918722687982</v>
      </c>
      <c r="BK79" s="35">
        <v>57914.395889376916</v>
      </c>
      <c r="BL79" s="35">
        <v>5604.0965082068969</v>
      </c>
      <c r="BM79" s="35">
        <v>5570.3226649419794</v>
      </c>
      <c r="BN79" s="35">
        <v>14712.71249294164</v>
      </c>
      <c r="BO79" s="35">
        <v>20.731974391630203</v>
      </c>
      <c r="BP79" s="35">
        <v>1714.1886361663292</v>
      </c>
      <c r="BQ79" s="35">
        <v>5453.6203121670333</v>
      </c>
      <c r="BR79" s="35">
        <v>1.3476960044747901</v>
      </c>
      <c r="BS79" s="35">
        <v>17066.617848222777</v>
      </c>
      <c r="BT79" s="35">
        <v>3186.6255822613202</v>
      </c>
      <c r="BU79" s="35">
        <v>2482.479351292036</v>
      </c>
      <c r="BV79" s="35">
        <v>2047.4901166077018</v>
      </c>
      <c r="BW79" s="35">
        <v>54.162702129859568</v>
      </c>
      <c r="BX79" s="35">
        <v>-2943.6402261324797</v>
      </c>
      <c r="BY79" s="35">
        <f t="shared" si="3"/>
        <v>-2943.6402261324797</v>
      </c>
      <c r="BZ79" s="35">
        <v>0</v>
      </c>
      <c r="CA79" s="35">
        <v>2024.3109999999999</v>
      </c>
      <c r="CB79" s="28">
        <v>363402.5666344263</v>
      </c>
      <c r="CC79" s="72"/>
      <c r="CD79" s="72"/>
    </row>
    <row r="80" spans="1:82" ht="15.6" x14ac:dyDescent="0.3">
      <c r="A80" s="19">
        <f t="shared" si="4"/>
        <v>1999</v>
      </c>
      <c r="B80" s="20">
        <f t="shared" si="5"/>
        <v>1</v>
      </c>
      <c r="C80" s="40">
        <v>204123</v>
      </c>
      <c r="D80" s="40">
        <v>28463</v>
      </c>
      <c r="E80" s="28">
        <v>175660</v>
      </c>
      <c r="F80" s="40">
        <v>125328</v>
      </c>
      <c r="G80" s="40">
        <v>33225</v>
      </c>
      <c r="H80" s="40">
        <v>46327</v>
      </c>
      <c r="I80" s="40">
        <v>44425</v>
      </c>
      <c r="J80" s="40">
        <v>1902</v>
      </c>
      <c r="K80" s="40">
        <v>51456</v>
      </c>
      <c r="L80" s="40">
        <v>52213</v>
      </c>
      <c r="M80" s="28">
        <v>42147.781998298284</v>
      </c>
      <c r="N80" s="28">
        <v>11345.506035321181</v>
      </c>
      <c r="O80" s="28">
        <v>4240.7613720826785</v>
      </c>
      <c r="P80" s="28">
        <v>26561.514590894432</v>
      </c>
      <c r="Q80" s="28">
        <v>144949</v>
      </c>
      <c r="R80" s="28">
        <v>2267629.8035266502</v>
      </c>
      <c r="S80" s="46">
        <v>0.71010616148106775</v>
      </c>
      <c r="T80" s="46">
        <v>0.68244127409677002</v>
      </c>
      <c r="U80" s="46">
        <v>0.73790820165537996</v>
      </c>
      <c r="V80" s="46">
        <v>0.7898255486775464</v>
      </c>
      <c r="W80" s="46">
        <v>0.72798118781094523</v>
      </c>
      <c r="X80" s="46">
        <v>0.74414417865282589</v>
      </c>
      <c r="Y80" s="29">
        <v>0.75335513119092801</v>
      </c>
      <c r="Z80" s="28">
        <v>2727.3009999999999</v>
      </c>
      <c r="AA80" s="30">
        <v>40202.160000000003</v>
      </c>
      <c r="AB80" s="28">
        <v>18092.142</v>
      </c>
      <c r="AC80" s="28">
        <v>33754.197</v>
      </c>
      <c r="AD80" s="31">
        <v>78.539000000000001</v>
      </c>
      <c r="AE80" s="28">
        <v>15638.5</v>
      </c>
      <c r="AF80" s="32">
        <v>14937.7</v>
      </c>
      <c r="AG80" s="33">
        <v>0.95518751798446144</v>
      </c>
      <c r="AH80" s="32">
        <v>12870.9</v>
      </c>
      <c r="AI80" s="32">
        <v>12347.7</v>
      </c>
      <c r="AJ80" s="32">
        <v>2904.5</v>
      </c>
      <c r="AK80" s="32">
        <v>2853</v>
      </c>
      <c r="AL80" s="31">
        <v>13.561920970993926</v>
      </c>
      <c r="AM80" s="28">
        <v>6847683.5999999996</v>
      </c>
      <c r="AN80" s="40">
        <v>70562</v>
      </c>
      <c r="AO80" s="40">
        <v>19118</v>
      </c>
      <c r="AP80" s="28">
        <v>156542</v>
      </c>
      <c r="AQ80" s="29">
        <v>0.71934272046701442</v>
      </c>
      <c r="AR80" s="28">
        <v>9984.0927023359727</v>
      </c>
      <c r="AS80" s="34">
        <v>0.44206666666666672</v>
      </c>
      <c r="AT80" s="35">
        <v>351269</v>
      </c>
      <c r="AU80" s="35">
        <v>1343008</v>
      </c>
      <c r="AV80" s="36">
        <v>3.0696666666666665</v>
      </c>
      <c r="AW80" s="36">
        <v>4.87</v>
      </c>
      <c r="AX80" s="37">
        <v>0.89020771513353114</v>
      </c>
      <c r="AY80" s="37">
        <v>1.1233333333333333</v>
      </c>
      <c r="AZ80" s="38">
        <v>350850.70600000001</v>
      </c>
      <c r="BA80" s="39">
        <v>-196605</v>
      </c>
      <c r="BB80" s="35">
        <v>56102.94465028304</v>
      </c>
      <c r="BC80" s="35">
        <v>2202.6994541347794</v>
      </c>
      <c r="BD80" s="35">
        <v>397.48074307741035</v>
      </c>
      <c r="BE80" s="35">
        <v>16434.351233722744</v>
      </c>
      <c r="BF80" s="35">
        <v>1904.1243726906259</v>
      </c>
      <c r="BG80" s="35">
        <v>14121.191663326132</v>
      </c>
      <c r="BH80" s="35">
        <v>17907.842840109683</v>
      </c>
      <c r="BI80" s="35">
        <v>1217.1039972764411</v>
      </c>
      <c r="BJ80" s="35">
        <v>1918.1503459452249</v>
      </c>
      <c r="BK80" s="35">
        <v>58370.687160648136</v>
      </c>
      <c r="BL80" s="35">
        <v>5691.9605363004184</v>
      </c>
      <c r="BM80" s="35">
        <v>5684.7663936106892</v>
      </c>
      <c r="BN80" s="35">
        <v>14917.51144947877</v>
      </c>
      <c r="BO80" s="35">
        <v>20.483739910026614</v>
      </c>
      <c r="BP80" s="35">
        <v>1754.2536821025915</v>
      </c>
      <c r="BQ80" s="35">
        <v>5234.6167117109962</v>
      </c>
      <c r="BR80" s="35">
        <v>1.1845575141117211</v>
      </c>
      <c r="BS80" s="35">
        <v>17248.339978659806</v>
      </c>
      <c r="BT80" s="35">
        <v>3256.2491963915463</v>
      </c>
      <c r="BU80" s="35">
        <v>2513.1849122000176</v>
      </c>
      <c r="BV80" s="35">
        <v>1910.0124734811741</v>
      </c>
      <c r="BW80" s="35">
        <v>138.12352758899732</v>
      </c>
      <c r="BX80" s="35">
        <v>-2267.7425103650921</v>
      </c>
      <c r="BY80" s="35">
        <f t="shared" si="3"/>
        <v>-2267.7425103650921</v>
      </c>
      <c r="BZ80" s="35">
        <v>0</v>
      </c>
      <c r="CA80" s="35">
        <v>2008.3309999999999</v>
      </c>
      <c r="CB80" s="28">
        <v>366754.94398323196</v>
      </c>
      <c r="CC80" s="72"/>
      <c r="CD80" s="72"/>
    </row>
    <row r="81" spans="1:82" ht="15.6" x14ac:dyDescent="0.3">
      <c r="A81" s="19">
        <f t="shared" si="4"/>
        <v>1999</v>
      </c>
      <c r="B81" s="20">
        <f t="shared" si="5"/>
        <v>2</v>
      </c>
      <c r="C81" s="40">
        <v>206555</v>
      </c>
      <c r="D81" s="40">
        <v>28538</v>
      </c>
      <c r="E81" s="28">
        <v>178017</v>
      </c>
      <c r="F81" s="40">
        <v>127669</v>
      </c>
      <c r="G81" s="40">
        <v>33534</v>
      </c>
      <c r="H81" s="40">
        <v>48585</v>
      </c>
      <c r="I81" s="40">
        <v>46704</v>
      </c>
      <c r="J81" s="40">
        <v>1881</v>
      </c>
      <c r="K81" s="40">
        <v>51821</v>
      </c>
      <c r="L81" s="40">
        <v>55054</v>
      </c>
      <c r="M81" s="28">
        <v>44700.897046310929</v>
      </c>
      <c r="N81" s="28">
        <v>11511.639412579396</v>
      </c>
      <c r="O81" s="28">
        <v>5180.6299740037102</v>
      </c>
      <c r="P81" s="28">
        <v>28008.627659727816</v>
      </c>
      <c r="Q81" s="28">
        <v>147105</v>
      </c>
      <c r="R81" s="28">
        <v>2291329.6414696709</v>
      </c>
      <c r="S81" s="46">
        <v>0.7121831957589988</v>
      </c>
      <c r="T81" s="46">
        <v>0.68588302563660719</v>
      </c>
      <c r="U81" s="46">
        <v>0.74184409852686828</v>
      </c>
      <c r="V81" s="46">
        <v>0.78023295649194935</v>
      </c>
      <c r="W81" s="46">
        <v>0.73587927674108955</v>
      </c>
      <c r="X81" s="46">
        <v>0.74570421767718964</v>
      </c>
      <c r="Y81" s="29">
        <v>0.71035526316128961</v>
      </c>
      <c r="Z81" s="28">
        <v>2738.3972000000003</v>
      </c>
      <c r="AA81" s="30">
        <v>40271.623</v>
      </c>
      <c r="AB81" s="28">
        <v>18157.628000000001</v>
      </c>
      <c r="AC81" s="28">
        <v>33848.677000000003</v>
      </c>
      <c r="AD81" s="31">
        <v>78.766999999999996</v>
      </c>
      <c r="AE81" s="28">
        <v>15832.5</v>
      </c>
      <c r="AF81" s="32">
        <v>15121.4</v>
      </c>
      <c r="AG81" s="33">
        <v>0.95508605716090322</v>
      </c>
      <c r="AH81" s="32">
        <v>13040</v>
      </c>
      <c r="AI81" s="32">
        <v>12517.6</v>
      </c>
      <c r="AJ81" s="32">
        <v>2919.5</v>
      </c>
      <c r="AK81" s="32">
        <v>2862.8</v>
      </c>
      <c r="AL81" s="31">
        <v>12.805240860755601</v>
      </c>
      <c r="AM81" s="28">
        <v>7060032.5999999996</v>
      </c>
      <c r="AN81" s="40">
        <v>71677</v>
      </c>
      <c r="AO81" s="40">
        <v>19355</v>
      </c>
      <c r="AP81" s="28">
        <v>158662</v>
      </c>
      <c r="AQ81" s="29">
        <v>0.71129273504273505</v>
      </c>
      <c r="AR81" s="28">
        <v>10093.821843388911</v>
      </c>
      <c r="AS81" s="34">
        <v>0.45690333333333333</v>
      </c>
      <c r="AT81" s="35">
        <v>365223</v>
      </c>
      <c r="AU81" s="35">
        <v>1339212</v>
      </c>
      <c r="AV81" s="36">
        <v>2.6140000000000003</v>
      </c>
      <c r="AW81" s="36">
        <v>4.953333333333334</v>
      </c>
      <c r="AX81" s="37">
        <v>0.94607379375591283</v>
      </c>
      <c r="AY81" s="37">
        <v>1.0570000000000002</v>
      </c>
      <c r="AZ81" s="38">
        <v>353859.62900000002</v>
      </c>
      <c r="BA81" s="39">
        <v>-192615</v>
      </c>
      <c r="BB81" s="35">
        <v>57161.54238498526</v>
      </c>
      <c r="BC81" s="35">
        <v>2238.6740990348649</v>
      </c>
      <c r="BD81" s="35">
        <v>406.59218186721063</v>
      </c>
      <c r="BE81" s="35">
        <v>16798.406101260782</v>
      </c>
      <c r="BF81" s="35">
        <v>1909.5249190808365</v>
      </c>
      <c r="BG81" s="35">
        <v>14303.250431962539</v>
      </c>
      <c r="BH81" s="35">
        <v>18303.908688284035</v>
      </c>
      <c r="BI81" s="35">
        <v>1227.452366457293</v>
      </c>
      <c r="BJ81" s="35">
        <v>1973.7335970377051</v>
      </c>
      <c r="BK81" s="35">
        <v>58990.028804897374</v>
      </c>
      <c r="BL81" s="35">
        <v>5803.1219330176591</v>
      </c>
      <c r="BM81" s="35">
        <v>5774.6373276338973</v>
      </c>
      <c r="BN81" s="35">
        <v>15135.026452302112</v>
      </c>
      <c r="BO81" s="35">
        <v>20.590950153374528</v>
      </c>
      <c r="BP81" s="35">
        <v>1790.67822763606</v>
      </c>
      <c r="BQ81" s="35">
        <v>5084.6685868441828</v>
      </c>
      <c r="BR81" s="35">
        <v>1.1454791123218051</v>
      </c>
      <c r="BS81" s="35">
        <v>17470.192839370695</v>
      </c>
      <c r="BT81" s="35">
        <v>3330.6989634870183</v>
      </c>
      <c r="BU81" s="35">
        <v>2550.3931716832035</v>
      </c>
      <c r="BV81" s="35">
        <v>1839.2164268380932</v>
      </c>
      <c r="BW81" s="35">
        <v>189.65844673705348</v>
      </c>
      <c r="BX81" s="35">
        <v>-1828.4864199120998</v>
      </c>
      <c r="BY81" s="35">
        <f t="shared" si="3"/>
        <v>-1828.4864199120998</v>
      </c>
      <c r="BZ81" s="35">
        <v>0</v>
      </c>
      <c r="CA81" s="35">
        <v>2001.1010000000001</v>
      </c>
      <c r="CB81" s="28">
        <v>370275.52475940844</v>
      </c>
      <c r="CC81" s="72"/>
      <c r="CD81" s="72"/>
    </row>
    <row r="82" spans="1:82" ht="15.6" x14ac:dyDescent="0.3">
      <c r="A82" s="19">
        <f t="shared" si="4"/>
        <v>1999</v>
      </c>
      <c r="B82" s="20">
        <f t="shared" si="5"/>
        <v>3</v>
      </c>
      <c r="C82" s="40">
        <v>209303</v>
      </c>
      <c r="D82" s="40">
        <v>28276</v>
      </c>
      <c r="E82" s="28">
        <v>181027</v>
      </c>
      <c r="F82" s="40">
        <v>129398</v>
      </c>
      <c r="G82" s="40">
        <v>33397</v>
      </c>
      <c r="H82" s="40">
        <v>49495</v>
      </c>
      <c r="I82" s="40">
        <v>47513</v>
      </c>
      <c r="J82" s="40">
        <v>1982</v>
      </c>
      <c r="K82" s="40">
        <v>53206</v>
      </c>
      <c r="L82" s="40">
        <v>56193</v>
      </c>
      <c r="M82" s="28">
        <v>45391.143187066977</v>
      </c>
      <c r="N82" s="28">
        <v>12167.112200985895</v>
      </c>
      <c r="O82" s="28">
        <v>4538.9139716713689</v>
      </c>
      <c r="P82" s="28">
        <v>28685.117014409709</v>
      </c>
      <c r="Q82" s="28">
        <v>149860</v>
      </c>
      <c r="R82" s="28">
        <v>2315598.0544050834</v>
      </c>
      <c r="S82" s="46">
        <v>0.71599547068126113</v>
      </c>
      <c r="T82" s="46">
        <v>0.69337238597196249</v>
      </c>
      <c r="U82" s="46">
        <v>0.7503368566038866</v>
      </c>
      <c r="V82" s="46">
        <v>0.78637425546692485</v>
      </c>
      <c r="W82" s="46">
        <v>0.74967108972672258</v>
      </c>
      <c r="X82" s="46">
        <v>0.77249835388749488</v>
      </c>
      <c r="Y82" s="29">
        <v>0.72984556537890788</v>
      </c>
      <c r="Z82" s="28">
        <v>2772.2206000000001</v>
      </c>
      <c r="AA82" s="30">
        <v>40341.07</v>
      </c>
      <c r="AB82" s="28">
        <v>18308.882000000001</v>
      </c>
      <c r="AC82" s="28">
        <v>33943.305999999997</v>
      </c>
      <c r="AD82" s="31">
        <v>85.325000000000003</v>
      </c>
      <c r="AE82" s="28">
        <v>16024.7</v>
      </c>
      <c r="AF82" s="32">
        <v>15305.1</v>
      </c>
      <c r="AG82" s="33">
        <v>0.95509432313865472</v>
      </c>
      <c r="AH82" s="32">
        <v>13231.2</v>
      </c>
      <c r="AI82" s="32">
        <v>12716.7</v>
      </c>
      <c r="AJ82" s="32">
        <v>2931</v>
      </c>
      <c r="AK82" s="32">
        <v>2853.4</v>
      </c>
      <c r="AL82" s="31">
        <v>12.475813651538088</v>
      </c>
      <c r="AM82" s="28">
        <v>6960741.7000000002</v>
      </c>
      <c r="AN82" s="40">
        <v>73197</v>
      </c>
      <c r="AO82" s="40">
        <v>19549</v>
      </c>
      <c r="AP82" s="28">
        <v>161478</v>
      </c>
      <c r="AQ82" s="29">
        <v>0.71323397662236365</v>
      </c>
      <c r="AR82" s="28">
        <v>10224.456942070488</v>
      </c>
      <c r="AS82" s="34">
        <v>0.48680000000000001</v>
      </c>
      <c r="AT82" s="35">
        <v>371921</v>
      </c>
      <c r="AU82" s="35">
        <v>1360569</v>
      </c>
      <c r="AV82" s="36">
        <v>2.6763333333333335</v>
      </c>
      <c r="AW82" s="36">
        <v>5.35</v>
      </c>
      <c r="AX82" s="37">
        <v>0.9538950715421306</v>
      </c>
      <c r="AY82" s="37">
        <v>1.0483333333333331</v>
      </c>
      <c r="AZ82" s="38">
        <v>352143.63299999997</v>
      </c>
      <c r="BA82" s="39">
        <v>-190670</v>
      </c>
      <c r="BB82" s="35">
        <v>58146.548867351099</v>
      </c>
      <c r="BC82" s="35">
        <v>2274.2373224500429</v>
      </c>
      <c r="BD82" s="35">
        <v>415.55571939490005</v>
      </c>
      <c r="BE82" s="35">
        <v>17153.527433769021</v>
      </c>
      <c r="BF82" s="35">
        <v>1881.7002731951052</v>
      </c>
      <c r="BG82" s="35">
        <v>14556.029384318201</v>
      </c>
      <c r="BH82" s="35">
        <v>18694.532924087176</v>
      </c>
      <c r="BI82" s="35">
        <v>1206.4241845904257</v>
      </c>
      <c r="BJ82" s="35">
        <v>1964.5416255462396</v>
      </c>
      <c r="BK82" s="35">
        <v>59772.420822124623</v>
      </c>
      <c r="BL82" s="35">
        <v>5937.5806983586208</v>
      </c>
      <c r="BM82" s="35">
        <v>5839.9354670116027</v>
      </c>
      <c r="BN82" s="35">
        <v>15365.257501411665</v>
      </c>
      <c r="BO82" s="35">
        <v>21.053605121673957</v>
      </c>
      <c r="BP82" s="35">
        <v>1823.462272766734</v>
      </c>
      <c r="BQ82" s="35">
        <v>5003.7759375665919</v>
      </c>
      <c r="BR82" s="35">
        <v>1.2304607991050418</v>
      </c>
      <c r="BS82" s="35">
        <v>17732.176430355441</v>
      </c>
      <c r="BT82" s="35">
        <v>3409.9748835477358</v>
      </c>
      <c r="BU82" s="35">
        <v>2594.1041297415927</v>
      </c>
      <c r="BV82" s="35">
        <v>1835.1019766784589</v>
      </c>
      <c r="BW82" s="35">
        <v>208.76745957402807</v>
      </c>
      <c r="BX82" s="35">
        <v>-1625.8719547735031</v>
      </c>
      <c r="BY82" s="35">
        <f t="shared" si="3"/>
        <v>-1625.8719547735031</v>
      </c>
      <c r="BZ82" s="35">
        <v>0</v>
      </c>
      <c r="CA82" s="35">
        <v>2001.635</v>
      </c>
      <c r="CB82" s="28">
        <v>373784.09119778278</v>
      </c>
      <c r="CC82" s="72"/>
      <c r="CD82" s="72"/>
    </row>
    <row r="83" spans="1:82" ht="15.6" x14ac:dyDescent="0.3">
      <c r="A83" s="19">
        <f t="shared" si="4"/>
        <v>1999</v>
      </c>
      <c r="B83" s="20">
        <f t="shared" si="5"/>
        <v>4</v>
      </c>
      <c r="C83" s="40">
        <v>211652</v>
      </c>
      <c r="D83" s="40">
        <v>28603</v>
      </c>
      <c r="E83" s="28">
        <v>183049</v>
      </c>
      <c r="F83" s="40">
        <v>131853</v>
      </c>
      <c r="G83" s="40">
        <v>33734</v>
      </c>
      <c r="H83" s="40">
        <v>50637</v>
      </c>
      <c r="I83" s="40">
        <v>48689</v>
      </c>
      <c r="J83" s="40">
        <v>1948</v>
      </c>
      <c r="K83" s="40">
        <v>54268</v>
      </c>
      <c r="L83" s="40">
        <v>58840</v>
      </c>
      <c r="M83" s="28">
        <v>47775.177768323811</v>
      </c>
      <c r="N83" s="28">
        <v>12703.688954439962</v>
      </c>
      <c r="O83" s="28">
        <v>5755.4138759082853</v>
      </c>
      <c r="P83" s="28">
        <v>29316.074937975565</v>
      </c>
      <c r="Q83" s="28">
        <v>153809</v>
      </c>
      <c r="R83" s="28">
        <v>2340796.2743758578</v>
      </c>
      <c r="S83" s="46">
        <v>0.72670704741745884</v>
      </c>
      <c r="T83" s="46">
        <v>0.69976413126739623</v>
      </c>
      <c r="U83" s="46">
        <v>0.75804825991581193</v>
      </c>
      <c r="V83" s="46">
        <v>0.78952124709893401</v>
      </c>
      <c r="W83" s="46">
        <v>0.76476007960492376</v>
      </c>
      <c r="X83" s="46">
        <v>0.76789598912304557</v>
      </c>
      <c r="Y83" s="29">
        <v>0.71880751559642586</v>
      </c>
      <c r="Z83" s="28">
        <v>2806.5247000000004</v>
      </c>
      <c r="AA83" s="30">
        <v>40410.258000000002</v>
      </c>
      <c r="AB83" s="28">
        <v>18417.385999999999</v>
      </c>
      <c r="AC83" s="28">
        <v>34037.881000000001</v>
      </c>
      <c r="AD83" s="31">
        <v>91.713999999999999</v>
      </c>
      <c r="AE83" s="28">
        <v>16169.1</v>
      </c>
      <c r="AF83" s="32">
        <v>15458.6</v>
      </c>
      <c r="AG83" s="33">
        <v>0.95605816031813773</v>
      </c>
      <c r="AH83" s="32">
        <v>13401.9</v>
      </c>
      <c r="AI83" s="32">
        <v>12871.6</v>
      </c>
      <c r="AJ83" s="32">
        <v>2917</v>
      </c>
      <c r="AK83" s="32">
        <v>2858.4</v>
      </c>
      <c r="AL83" s="31">
        <v>12.20741097569438</v>
      </c>
      <c r="AM83" s="28">
        <v>7084745.7999999998</v>
      </c>
      <c r="AN83" s="40">
        <v>74954</v>
      </c>
      <c r="AO83" s="40">
        <v>19893</v>
      </c>
      <c r="AP83" s="28">
        <v>163156</v>
      </c>
      <c r="AQ83" s="29">
        <v>0.72366877173952726</v>
      </c>
      <c r="AR83" s="28">
        <v>10375.997998380713</v>
      </c>
      <c r="AS83" s="34">
        <v>0.51190333333333338</v>
      </c>
      <c r="AT83" s="35">
        <v>391704</v>
      </c>
      <c r="AU83" s="35">
        <v>1390893</v>
      </c>
      <c r="AV83" s="36">
        <v>3.4043333333333332</v>
      </c>
      <c r="AW83" s="36">
        <v>6.06</v>
      </c>
      <c r="AX83" s="37">
        <v>0.96277278562259305</v>
      </c>
      <c r="AY83" s="37">
        <v>1.0386666666666666</v>
      </c>
      <c r="AZ83" s="38">
        <v>362223.47200000001</v>
      </c>
      <c r="BA83" s="39">
        <v>-207419</v>
      </c>
      <c r="BB83" s="35">
        <v>59057.964097380565</v>
      </c>
      <c r="BC83" s="35">
        <v>2309.3891243803137</v>
      </c>
      <c r="BD83" s="35">
        <v>424.3713556604788</v>
      </c>
      <c r="BE83" s="35">
        <v>17499.71523124745</v>
      </c>
      <c r="BF83" s="35">
        <v>1820.6504350334326</v>
      </c>
      <c r="BG83" s="35">
        <v>14879.528520393114</v>
      </c>
      <c r="BH83" s="35">
        <v>19079.71554751911</v>
      </c>
      <c r="BI83" s="35">
        <v>1154.0194516758399</v>
      </c>
      <c r="BJ83" s="35">
        <v>1890.5744314708281</v>
      </c>
      <c r="BK83" s="35">
        <v>60717.863212329888</v>
      </c>
      <c r="BL83" s="35">
        <v>6095.3368323232999</v>
      </c>
      <c r="BM83" s="35">
        <v>5880.6608117438091</v>
      </c>
      <c r="BN83" s="35">
        <v>15608.204596807431</v>
      </c>
      <c r="BO83" s="35">
        <v>21.8717048149249</v>
      </c>
      <c r="BP83" s="35">
        <v>1852.605817494614</v>
      </c>
      <c r="BQ83" s="35">
        <v>4991.9387638782255</v>
      </c>
      <c r="BR83" s="35">
        <v>1.4395025744614318</v>
      </c>
      <c r="BS83" s="35">
        <v>18034.290751614051</v>
      </c>
      <c r="BT83" s="35">
        <v>3494.0769565736991</v>
      </c>
      <c r="BU83" s="35">
        <v>2644.3177863751857</v>
      </c>
      <c r="BV83" s="35">
        <v>1897.669123002272</v>
      </c>
      <c r="BW83" s="35">
        <v>195.4505660999211</v>
      </c>
      <c r="BX83" s="35">
        <v>-1659.8991149493027</v>
      </c>
      <c r="BY83" s="35">
        <f t="shared" si="3"/>
        <v>-1659.8991149493027</v>
      </c>
      <c r="BZ83" s="35">
        <v>0</v>
      </c>
      <c r="CA83" s="35">
        <v>2009.933</v>
      </c>
      <c r="CB83" s="28">
        <v>377277.51496309013</v>
      </c>
      <c r="CC83" s="72"/>
      <c r="CD83" s="72"/>
    </row>
    <row r="84" spans="1:82" ht="15.6" x14ac:dyDescent="0.3">
      <c r="A84" s="17">
        <f t="shared" si="4"/>
        <v>2000</v>
      </c>
      <c r="B84" s="18">
        <f t="shared" si="5"/>
        <v>1</v>
      </c>
      <c r="C84" s="40">
        <v>215049</v>
      </c>
      <c r="D84" s="40">
        <v>29071</v>
      </c>
      <c r="E84" s="28">
        <v>185978</v>
      </c>
      <c r="F84" s="40">
        <v>133608</v>
      </c>
      <c r="G84" s="40">
        <v>34351</v>
      </c>
      <c r="H84" s="40">
        <v>50579</v>
      </c>
      <c r="I84" s="40">
        <v>48728</v>
      </c>
      <c r="J84" s="40">
        <v>1851</v>
      </c>
      <c r="K84" s="40">
        <v>55958</v>
      </c>
      <c r="L84" s="40">
        <v>59447</v>
      </c>
      <c r="M84" s="28">
        <v>48145.105937808868</v>
      </c>
      <c r="N84" s="28">
        <v>12344.333729956023</v>
      </c>
      <c r="O84" s="28">
        <v>4714.9093650533159</v>
      </c>
      <c r="P84" s="28">
        <v>31085.862842799521</v>
      </c>
      <c r="Q84" s="28">
        <v>157400</v>
      </c>
      <c r="R84" s="28">
        <v>2365777.8688759962</v>
      </c>
      <c r="S84" s="46">
        <v>0.7319262121655995</v>
      </c>
      <c r="T84" s="46">
        <v>0.70629752709418603</v>
      </c>
      <c r="U84" s="46">
        <v>0.76233588541818287</v>
      </c>
      <c r="V84" s="46">
        <v>0.83067230339845677</v>
      </c>
      <c r="W84" s="46">
        <v>0.77433074806104574</v>
      </c>
      <c r="X84" s="46">
        <v>0.80919138055747131</v>
      </c>
      <c r="Y84" s="29">
        <v>0.71978437788812799</v>
      </c>
      <c r="Z84" s="28">
        <v>2838.4405999999999</v>
      </c>
      <c r="AA84" s="30">
        <v>40499.790999999997</v>
      </c>
      <c r="AB84" s="28">
        <v>18635.650000000001</v>
      </c>
      <c r="AC84" s="28">
        <v>34149.773999999998</v>
      </c>
      <c r="AD84" s="31">
        <v>97.974000000000004</v>
      </c>
      <c r="AE84" s="28">
        <v>16434.5</v>
      </c>
      <c r="AF84" s="32">
        <v>15671.6</v>
      </c>
      <c r="AG84" s="33">
        <v>0.95357936049164871</v>
      </c>
      <c r="AH84" s="32">
        <v>13613.9</v>
      </c>
      <c r="AI84" s="32">
        <v>13047</v>
      </c>
      <c r="AJ84" s="32">
        <v>2972.2</v>
      </c>
      <c r="AK84" s="32">
        <v>2896.4</v>
      </c>
      <c r="AL84" s="31">
        <v>11.811501074553341</v>
      </c>
      <c r="AM84" s="28">
        <v>7251606</v>
      </c>
      <c r="AN84" s="40">
        <v>76894</v>
      </c>
      <c r="AO84" s="40">
        <v>20008</v>
      </c>
      <c r="AP84" s="28">
        <v>165970</v>
      </c>
      <c r="AQ84" s="29">
        <v>0.73560943596474593</v>
      </c>
      <c r="AR84" s="28">
        <v>10623.499136942246</v>
      </c>
      <c r="AS84" s="42">
        <v>0.54408666666666672</v>
      </c>
      <c r="AT84" s="32">
        <v>399965</v>
      </c>
      <c r="AU84" s="32">
        <v>1402242</v>
      </c>
      <c r="AV84" s="43">
        <v>3.5236666666666667</v>
      </c>
      <c r="AW84" s="43">
        <v>6.0266666666666673</v>
      </c>
      <c r="AX84" s="44">
        <v>1.0131712259371835</v>
      </c>
      <c r="AY84" s="44">
        <v>0.98699999999999999</v>
      </c>
      <c r="AZ84" s="38">
        <v>362693.77299999999</v>
      </c>
      <c r="BA84" s="41">
        <v>-231711</v>
      </c>
      <c r="BB84" s="35">
        <v>59895.788075073644</v>
      </c>
      <c r="BC84" s="35">
        <v>2344.1295048256752</v>
      </c>
      <c r="BD84" s="35">
        <v>433.03909066394658</v>
      </c>
      <c r="BE84" s="35">
        <v>17836.969493696073</v>
      </c>
      <c r="BF84" s="35">
        <v>1726.3754045958171</v>
      </c>
      <c r="BG84" s="35">
        <v>15273.747840187289</v>
      </c>
      <c r="BH84" s="35">
        <v>19459.456558579823</v>
      </c>
      <c r="BI84" s="35">
        <v>1070.2381677135356</v>
      </c>
      <c r="BJ84" s="35">
        <v>1751.8320148114701</v>
      </c>
      <c r="BK84" s="35">
        <v>61826.355975513143</v>
      </c>
      <c r="BL84" s="35">
        <v>6276.3903349116972</v>
      </c>
      <c r="BM84" s="35">
        <v>5896.8133618305092</v>
      </c>
      <c r="BN84" s="35">
        <v>15863.867738489407</v>
      </c>
      <c r="BO84" s="35">
        <v>23.045249233127343</v>
      </c>
      <c r="BP84" s="35">
        <v>1878.1088618196991</v>
      </c>
      <c r="BQ84" s="35">
        <v>5049.1570657790799</v>
      </c>
      <c r="BR84" s="35">
        <v>1.772604438390974</v>
      </c>
      <c r="BS84" s="35">
        <v>18376.535803146515</v>
      </c>
      <c r="BT84" s="35">
        <v>3583.005182564907</v>
      </c>
      <c r="BU84" s="35">
        <v>2701.0341415839821</v>
      </c>
      <c r="BV84" s="35">
        <v>2026.9178658095316</v>
      </c>
      <c r="BW84" s="35">
        <v>149.70776631473245</v>
      </c>
      <c r="BX84" s="35">
        <v>-1930.5679004394974</v>
      </c>
      <c r="BY84" s="35">
        <f t="shared" si="3"/>
        <v>-1930.5679004394974</v>
      </c>
      <c r="BZ84" s="35">
        <v>0</v>
      </c>
      <c r="CA84" s="35">
        <v>2023.453</v>
      </c>
      <c r="CB84" s="40">
        <v>380384.43126028322</v>
      </c>
      <c r="CC84" s="72"/>
      <c r="CD84" s="72"/>
    </row>
    <row r="85" spans="1:82" ht="15.6" x14ac:dyDescent="0.3">
      <c r="A85" s="17">
        <f t="shared" si="4"/>
        <v>2000</v>
      </c>
      <c r="B85" s="18">
        <f t="shared" si="5"/>
        <v>2</v>
      </c>
      <c r="C85" s="40">
        <v>217755</v>
      </c>
      <c r="D85" s="40">
        <v>29311</v>
      </c>
      <c r="E85" s="28">
        <v>188444</v>
      </c>
      <c r="F85" s="40">
        <v>133508</v>
      </c>
      <c r="G85" s="40">
        <v>34621</v>
      </c>
      <c r="H85" s="40">
        <v>52004</v>
      </c>
      <c r="I85" s="40">
        <v>50069</v>
      </c>
      <c r="J85" s="40">
        <v>1935</v>
      </c>
      <c r="K85" s="40">
        <v>58381</v>
      </c>
      <c r="L85" s="40">
        <v>60759</v>
      </c>
      <c r="M85" s="28">
        <v>49034.69406725969</v>
      </c>
      <c r="N85" s="28">
        <v>12355.706376917666</v>
      </c>
      <c r="O85" s="28">
        <v>5667.2179744592522</v>
      </c>
      <c r="P85" s="28">
        <v>31011.769715882772</v>
      </c>
      <c r="Q85" s="28">
        <v>160232</v>
      </c>
      <c r="R85" s="28">
        <v>2391847.0354808806</v>
      </c>
      <c r="S85" s="46">
        <v>0.73583614612752868</v>
      </c>
      <c r="T85" s="46">
        <v>0.71489348952871734</v>
      </c>
      <c r="U85" s="46">
        <v>0.77135264723722596</v>
      </c>
      <c r="V85" s="46">
        <v>0.82963510355709125</v>
      </c>
      <c r="W85" s="46">
        <v>0.78547815213853822</v>
      </c>
      <c r="X85" s="46">
        <v>0.83161342352573286</v>
      </c>
      <c r="Y85" s="29">
        <v>0.70000700002448113</v>
      </c>
      <c r="Z85" s="28">
        <v>2864.1875</v>
      </c>
      <c r="AA85" s="30">
        <v>40653.627</v>
      </c>
      <c r="AB85" s="28">
        <v>18767.831000000002</v>
      </c>
      <c r="AC85" s="28">
        <v>34310.25</v>
      </c>
      <c r="AD85" s="31">
        <v>108.801</v>
      </c>
      <c r="AE85" s="28">
        <v>16643.2</v>
      </c>
      <c r="AF85" s="32">
        <v>15876</v>
      </c>
      <c r="AG85" s="33">
        <v>0.95390309555854635</v>
      </c>
      <c r="AH85" s="32">
        <v>13816.7</v>
      </c>
      <c r="AI85" s="32">
        <v>13240.8</v>
      </c>
      <c r="AJ85" s="32">
        <v>2991.8</v>
      </c>
      <c r="AK85" s="32">
        <v>2902.8</v>
      </c>
      <c r="AL85" s="31">
        <v>11.320599594060708</v>
      </c>
      <c r="AM85" s="28">
        <v>7282668.2999999998</v>
      </c>
      <c r="AN85" s="40">
        <v>78445</v>
      </c>
      <c r="AO85" s="40">
        <v>20272</v>
      </c>
      <c r="AP85" s="28">
        <v>168172</v>
      </c>
      <c r="AQ85" s="29">
        <v>0.73154144913739405</v>
      </c>
      <c r="AR85" s="28">
        <v>10786.828287740895</v>
      </c>
      <c r="AS85" s="42">
        <v>0.56622333333333341</v>
      </c>
      <c r="AT85" s="32">
        <v>422810</v>
      </c>
      <c r="AU85" s="32">
        <v>1431512</v>
      </c>
      <c r="AV85" s="43">
        <v>4.2576666666666663</v>
      </c>
      <c r="AW85" s="43">
        <v>6.5566666666666658</v>
      </c>
      <c r="AX85" s="44">
        <v>1.070663811563169</v>
      </c>
      <c r="AY85" s="44">
        <v>0.93400000000000005</v>
      </c>
      <c r="AZ85" s="38">
        <v>365742.70199999999</v>
      </c>
      <c r="BA85" s="41">
        <v>-222659</v>
      </c>
      <c r="BB85" s="35">
        <v>60855.902436121425</v>
      </c>
      <c r="BC85" s="35">
        <v>2372.4738550735506</v>
      </c>
      <c r="BD85" s="35">
        <v>440.69054839975513</v>
      </c>
      <c r="BE85" s="35">
        <v>18138.583401197095</v>
      </c>
      <c r="BF85" s="35">
        <v>1730.1152305824444</v>
      </c>
      <c r="BG85" s="35">
        <v>15610.136432030042</v>
      </c>
      <c r="BH85" s="35">
        <v>19878.470339572184</v>
      </c>
      <c r="BI85" s="35">
        <v>1016.3303870431997</v>
      </c>
      <c r="BJ85" s="35">
        <v>1669.1022422231388</v>
      </c>
      <c r="BK85" s="35">
        <v>62874.510690581184</v>
      </c>
      <c r="BL85" s="35">
        <v>6441.7556019823778</v>
      </c>
      <c r="BM85" s="35">
        <v>5950.9490371329866</v>
      </c>
      <c r="BN85" s="35">
        <v>16120.085899766435</v>
      </c>
      <c r="BO85" s="35">
        <v>23.896567307157387</v>
      </c>
      <c r="BP85" s="35">
        <v>1886.5665348218536</v>
      </c>
      <c r="BQ85" s="35">
        <v>5101.5815602277908</v>
      </c>
      <c r="BR85" s="35">
        <v>1.9968034086064013</v>
      </c>
      <c r="BS85" s="35">
        <v>18693.6195025009</v>
      </c>
      <c r="BT85" s="35">
        <v>3663.6743999354276</v>
      </c>
      <c r="BU85" s="35">
        <v>2745.0070270339079</v>
      </c>
      <c r="BV85" s="35">
        <v>2126.7502166086224</v>
      </c>
      <c r="BW85" s="35">
        <v>118.62753987476403</v>
      </c>
      <c r="BX85" s="35">
        <v>-2018.6082544597768</v>
      </c>
      <c r="BY85" s="35">
        <f t="shared" si="3"/>
        <v>-2018.6082544597768</v>
      </c>
      <c r="BZ85" s="35">
        <v>0</v>
      </c>
      <c r="CA85" s="35">
        <v>2048.297</v>
      </c>
      <c r="CB85" s="40">
        <v>383532.60093198542</v>
      </c>
      <c r="CC85" s="72"/>
      <c r="CD85" s="72"/>
    </row>
    <row r="86" spans="1:82" ht="15.6" x14ac:dyDescent="0.3">
      <c r="A86" s="17">
        <f t="shared" si="4"/>
        <v>2000</v>
      </c>
      <c r="B86" s="18">
        <f t="shared" si="5"/>
        <v>3</v>
      </c>
      <c r="C86" s="40">
        <v>220107</v>
      </c>
      <c r="D86" s="40">
        <v>29644</v>
      </c>
      <c r="E86" s="28">
        <v>190463</v>
      </c>
      <c r="F86" s="40">
        <v>134584</v>
      </c>
      <c r="G86" s="40">
        <v>35492</v>
      </c>
      <c r="H86" s="40">
        <v>52799</v>
      </c>
      <c r="I86" s="40">
        <v>50967</v>
      </c>
      <c r="J86" s="40">
        <v>1832</v>
      </c>
      <c r="K86" s="40">
        <v>58467</v>
      </c>
      <c r="L86" s="40">
        <v>61235</v>
      </c>
      <c r="M86" s="28">
        <v>49219.569365670694</v>
      </c>
      <c r="N86" s="28">
        <v>13219.500841667146</v>
      </c>
      <c r="O86" s="28">
        <v>5255.785686168957</v>
      </c>
      <c r="P86" s="28">
        <v>30744.282837834591</v>
      </c>
      <c r="Q86" s="28">
        <v>163227</v>
      </c>
      <c r="R86" s="28">
        <v>2418549.7412234424</v>
      </c>
      <c r="S86" s="46">
        <v>0.74158023143289398</v>
      </c>
      <c r="T86" s="46">
        <v>0.72267134280449385</v>
      </c>
      <c r="U86" s="46">
        <v>0.77355460385438968</v>
      </c>
      <c r="V86" s="46">
        <v>0.83487354562756289</v>
      </c>
      <c r="W86" s="46">
        <v>0.80123830536884055</v>
      </c>
      <c r="X86" s="46">
        <v>0.84935086143545357</v>
      </c>
      <c r="Y86" s="29">
        <v>0.6929942933449067</v>
      </c>
      <c r="Z86" s="28">
        <v>2878.8045999999999</v>
      </c>
      <c r="AA86" s="30">
        <v>40807.665999999997</v>
      </c>
      <c r="AB86" s="28">
        <v>18882.394</v>
      </c>
      <c r="AC86" s="28">
        <v>34471.158000000003</v>
      </c>
      <c r="AD86" s="31">
        <v>110.82899999999999</v>
      </c>
      <c r="AE86" s="28">
        <v>16794.5</v>
      </c>
      <c r="AF86" s="32">
        <v>16037.3</v>
      </c>
      <c r="AG86" s="33">
        <v>0.9549138110691</v>
      </c>
      <c r="AH86" s="32">
        <v>13951</v>
      </c>
      <c r="AI86" s="32">
        <v>13388.8</v>
      </c>
      <c r="AJ86" s="32">
        <v>3021.3</v>
      </c>
      <c r="AK86" s="32">
        <v>2928.7</v>
      </c>
      <c r="AL86" s="31">
        <v>11.057358510790525</v>
      </c>
      <c r="AM86" s="28">
        <v>7319530.9000000004</v>
      </c>
      <c r="AN86" s="40">
        <v>79914</v>
      </c>
      <c r="AO86" s="40">
        <v>20605</v>
      </c>
      <c r="AP86" s="28">
        <v>169858</v>
      </c>
      <c r="AQ86" s="29">
        <v>0.7415013383324478</v>
      </c>
      <c r="AR86" s="28">
        <v>10941.039575399325</v>
      </c>
      <c r="AS86" s="42">
        <v>0.59634999999999994</v>
      </c>
      <c r="AT86" s="32">
        <v>434081</v>
      </c>
      <c r="AU86" s="32">
        <v>1459819</v>
      </c>
      <c r="AV86" s="43">
        <v>4.7346666666666666</v>
      </c>
      <c r="AW86" s="43">
        <v>6.6133333333333333</v>
      </c>
      <c r="AX86" s="44">
        <v>1.1045655375552283</v>
      </c>
      <c r="AY86" s="44">
        <v>0.90533333333333321</v>
      </c>
      <c r="AZ86" s="38">
        <v>369100.43599999999</v>
      </c>
      <c r="BA86" s="41">
        <v>-235943</v>
      </c>
      <c r="BB86" s="35">
        <v>61938.307180523894</v>
      </c>
      <c r="BC86" s="35">
        <v>2394.4221751239379</v>
      </c>
      <c r="BD86" s="35">
        <v>447.32572886790439</v>
      </c>
      <c r="BE86" s="35">
        <v>18404.556953750514</v>
      </c>
      <c r="BF86" s="35">
        <v>1831.8699129933138</v>
      </c>
      <c r="BG86" s="35">
        <v>15888.694295921379</v>
      </c>
      <c r="BH86" s="35">
        <v>20336.756890496184</v>
      </c>
      <c r="BI86" s="35">
        <v>992.29610966483244</v>
      </c>
      <c r="BJ86" s="35">
        <v>1642.3851137058346</v>
      </c>
      <c r="BK86" s="35">
        <v>63862.327357534028</v>
      </c>
      <c r="BL86" s="35">
        <v>6591.4326335353417</v>
      </c>
      <c r="BM86" s="35">
        <v>6043.0678376512396</v>
      </c>
      <c r="BN86" s="35">
        <v>16376.859080638515</v>
      </c>
      <c r="BO86" s="35">
        <v>24.425659037015031</v>
      </c>
      <c r="BP86" s="35">
        <v>1877.9788365010777</v>
      </c>
      <c r="BQ86" s="35">
        <v>5149.2122472243545</v>
      </c>
      <c r="BR86" s="35">
        <v>2.1120994851077146</v>
      </c>
      <c r="BS86" s="35">
        <v>18985.5418496772</v>
      </c>
      <c r="BT86" s="35">
        <v>3736.0846086852607</v>
      </c>
      <c r="BU86" s="35">
        <v>2776.2364427249631</v>
      </c>
      <c r="BV86" s="35">
        <v>2197.1661753995459</v>
      </c>
      <c r="BW86" s="35">
        <v>102.20988678001584</v>
      </c>
      <c r="BX86" s="35">
        <v>-1924.0201770101398</v>
      </c>
      <c r="BY86" s="35">
        <f t="shared" si="3"/>
        <v>-1924.0201770101398</v>
      </c>
      <c r="BZ86" s="35">
        <v>0</v>
      </c>
      <c r="CA86" s="35">
        <v>2081.922</v>
      </c>
      <c r="CB86" s="40">
        <v>386712.79177470919</v>
      </c>
      <c r="CC86" s="72"/>
      <c r="CD86" s="72"/>
    </row>
    <row r="87" spans="1:82" ht="15.6" x14ac:dyDescent="0.3">
      <c r="A87" s="17">
        <f t="shared" si="4"/>
        <v>2000</v>
      </c>
      <c r="B87" s="18">
        <f t="shared" si="5"/>
        <v>4</v>
      </c>
      <c r="C87" s="40">
        <v>222349</v>
      </c>
      <c r="D87" s="40">
        <v>29902</v>
      </c>
      <c r="E87" s="28">
        <v>192447</v>
      </c>
      <c r="F87" s="40">
        <v>135478</v>
      </c>
      <c r="G87" s="40">
        <v>35509</v>
      </c>
      <c r="H87" s="40">
        <v>53452</v>
      </c>
      <c r="I87" s="40">
        <v>51707</v>
      </c>
      <c r="J87" s="40">
        <v>1745</v>
      </c>
      <c r="K87" s="40">
        <v>59993</v>
      </c>
      <c r="L87" s="40">
        <v>62083</v>
      </c>
      <c r="M87" s="28">
        <v>49702.630629260755</v>
      </c>
      <c r="N87" s="28">
        <v>13109.757319429516</v>
      </c>
      <c r="O87" s="28">
        <v>5635.4247771058535</v>
      </c>
      <c r="P87" s="28">
        <v>30957.448532725386</v>
      </c>
      <c r="Q87" s="28">
        <v>166992</v>
      </c>
      <c r="R87" s="28">
        <v>2445721.5591123928</v>
      </c>
      <c r="S87" s="46">
        <v>0.75103553422772307</v>
      </c>
      <c r="T87" s="46">
        <v>0.73193433620218784</v>
      </c>
      <c r="U87" s="46">
        <v>0.78374496606494126</v>
      </c>
      <c r="V87" s="46">
        <v>0.84110468601930111</v>
      </c>
      <c r="W87" s="46">
        <v>0.81701198473155201</v>
      </c>
      <c r="X87" s="46">
        <v>0.86261939661421005</v>
      </c>
      <c r="Y87" s="29">
        <v>0.67583327006114213</v>
      </c>
      <c r="Z87" s="28">
        <v>2895.3685</v>
      </c>
      <c r="AA87" s="30">
        <v>40961.667000000001</v>
      </c>
      <c r="AB87" s="28">
        <v>18985.898999999998</v>
      </c>
      <c r="AC87" s="28">
        <v>34632.294999999998</v>
      </c>
      <c r="AD87" s="31">
        <v>110.303</v>
      </c>
      <c r="AE87" s="28">
        <v>16953.8</v>
      </c>
      <c r="AF87" s="32">
        <v>16181.1</v>
      </c>
      <c r="AG87" s="33">
        <v>0.95442319715933899</v>
      </c>
      <c r="AH87" s="32">
        <v>14104</v>
      </c>
      <c r="AI87" s="32">
        <v>13528.6</v>
      </c>
      <c r="AJ87" s="32">
        <v>3030.3</v>
      </c>
      <c r="AK87" s="32">
        <v>2936.9</v>
      </c>
      <c r="AL87" s="31">
        <v>10.703201360125218</v>
      </c>
      <c r="AM87" s="28">
        <v>7429694.2999999998</v>
      </c>
      <c r="AN87" s="40">
        <v>80971</v>
      </c>
      <c r="AO87" s="40">
        <v>20313</v>
      </c>
      <c r="AP87" s="28">
        <v>172134</v>
      </c>
      <c r="AQ87" s="29">
        <v>0.75258864756776023</v>
      </c>
      <c r="AR87" s="28">
        <v>11086.132999917538</v>
      </c>
      <c r="AS87" s="42">
        <v>0.62328000000000006</v>
      </c>
      <c r="AT87" s="32">
        <v>441902</v>
      </c>
      <c r="AU87" s="32">
        <v>1497789</v>
      </c>
      <c r="AV87" s="43">
        <v>5.0116666666666667</v>
      </c>
      <c r="AW87" s="43">
        <v>6.5733333333333333</v>
      </c>
      <c r="AX87" s="44">
        <v>1.1503067484662579</v>
      </c>
      <c r="AY87" s="44">
        <v>0.86933333333333318</v>
      </c>
      <c r="AZ87" s="38">
        <v>374557.23700000002</v>
      </c>
      <c r="BA87" s="41">
        <v>-226291</v>
      </c>
      <c r="BB87" s="35">
        <v>63143.002308281088</v>
      </c>
      <c r="BC87" s="35">
        <v>2409.9744649768377</v>
      </c>
      <c r="BD87" s="35">
        <v>452.94463206839413</v>
      </c>
      <c r="BE87" s="35">
        <v>18634.890151356325</v>
      </c>
      <c r="BF87" s="35">
        <v>2031.6394518284251</v>
      </c>
      <c r="BG87" s="35">
        <v>16109.42143186129</v>
      </c>
      <c r="BH87" s="35">
        <v>20834.316211351819</v>
      </c>
      <c r="BI87" s="35">
        <v>998.13533557843346</v>
      </c>
      <c r="BJ87" s="35">
        <v>1671.680629259557</v>
      </c>
      <c r="BK87" s="35">
        <v>64789.805976371645</v>
      </c>
      <c r="BL87" s="35">
        <v>6725.421429570586</v>
      </c>
      <c r="BM87" s="35">
        <v>6173.1697633852682</v>
      </c>
      <c r="BN87" s="35">
        <v>16634.187281105646</v>
      </c>
      <c r="BO87" s="35">
        <v>24.632524422700261</v>
      </c>
      <c r="BP87" s="35">
        <v>1852.3457668573706</v>
      </c>
      <c r="BQ87" s="35">
        <v>5192.049126768773</v>
      </c>
      <c r="BR87" s="35">
        <v>2.1184926678949116</v>
      </c>
      <c r="BS87" s="35">
        <v>19252.302844675411</v>
      </c>
      <c r="BT87" s="35">
        <v>3800.2358088144056</v>
      </c>
      <c r="BU87" s="35">
        <v>2794.7223886571487</v>
      </c>
      <c r="BV87" s="35">
        <v>2238.1657421823024</v>
      </c>
      <c r="BW87" s="35">
        <v>100.45480703048787</v>
      </c>
      <c r="BX87" s="35">
        <v>-1646.8036680905868</v>
      </c>
      <c r="BY87" s="35">
        <f t="shared" si="3"/>
        <v>-1646.8036680905868</v>
      </c>
      <c r="BZ87" s="35">
        <v>0</v>
      </c>
      <c r="CA87" s="35">
        <v>2124.328</v>
      </c>
      <c r="CB87" s="40">
        <v>389960.38983719068</v>
      </c>
      <c r="CC87" s="72"/>
      <c r="CD87" s="72"/>
    </row>
    <row r="88" spans="1:82" ht="15.6" x14ac:dyDescent="0.3">
      <c r="A88" s="19">
        <f t="shared" si="4"/>
        <v>2001</v>
      </c>
      <c r="B88" s="20">
        <f t="shared" si="5"/>
        <v>1</v>
      </c>
      <c r="C88" s="40">
        <v>224721</v>
      </c>
      <c r="D88" s="40">
        <v>29943</v>
      </c>
      <c r="E88" s="28">
        <v>194778</v>
      </c>
      <c r="F88" s="40">
        <v>137463</v>
      </c>
      <c r="G88" s="40">
        <v>35800</v>
      </c>
      <c r="H88" s="40">
        <v>53591</v>
      </c>
      <c r="I88" s="40">
        <v>51889</v>
      </c>
      <c r="J88" s="40">
        <v>1702</v>
      </c>
      <c r="K88" s="40">
        <v>61103</v>
      </c>
      <c r="L88" s="40">
        <v>63236</v>
      </c>
      <c r="M88" s="28">
        <v>50769.970537720939</v>
      </c>
      <c r="N88" s="28">
        <v>13275.807740714543</v>
      </c>
      <c r="O88" s="28">
        <v>5086.0550875590307</v>
      </c>
      <c r="P88" s="28">
        <v>32408.107709447369</v>
      </c>
      <c r="Q88" s="28">
        <v>170735</v>
      </c>
      <c r="R88" s="28">
        <v>2472799.7301999442</v>
      </c>
      <c r="S88" s="46">
        <v>0.75976432999141152</v>
      </c>
      <c r="T88" s="46">
        <v>0.7361690054778377</v>
      </c>
      <c r="U88" s="46">
        <v>0.78871508379888267</v>
      </c>
      <c r="V88" s="46">
        <v>0.85347568848888977</v>
      </c>
      <c r="W88" s="46">
        <v>0.80951835425429197</v>
      </c>
      <c r="X88" s="46">
        <v>0.84530963375292556</v>
      </c>
      <c r="Y88" s="29">
        <v>0.70340969314969159</v>
      </c>
      <c r="Z88" s="28">
        <v>2923.1178</v>
      </c>
      <c r="AA88" s="30">
        <v>41116.841999999997</v>
      </c>
      <c r="AB88" s="28">
        <v>19034.702000000001</v>
      </c>
      <c r="AC88" s="28">
        <v>34794.686999999998</v>
      </c>
      <c r="AD88" s="31">
        <v>114.767</v>
      </c>
      <c r="AE88" s="28">
        <v>17098.900000000001</v>
      </c>
      <c r="AF88" s="32">
        <v>16317.9</v>
      </c>
      <c r="AG88" s="33">
        <v>0.95432454719309423</v>
      </c>
      <c r="AH88" s="32">
        <v>14229.5</v>
      </c>
      <c r="AI88" s="32">
        <v>13646.7</v>
      </c>
      <c r="AJ88" s="32">
        <v>3058.5</v>
      </c>
      <c r="AK88" s="32">
        <v>2960</v>
      </c>
      <c r="AL88" s="31">
        <v>10.169857137768691</v>
      </c>
      <c r="AM88" s="28">
        <v>7533604</v>
      </c>
      <c r="AN88" s="40">
        <v>82614</v>
      </c>
      <c r="AO88" s="40">
        <v>20619</v>
      </c>
      <c r="AP88" s="28">
        <v>174159</v>
      </c>
      <c r="AQ88" s="29">
        <v>0.76336831584207898</v>
      </c>
      <c r="AR88" s="28">
        <v>11256.273411573908</v>
      </c>
      <c r="AS88" s="34">
        <v>0.57489333333333337</v>
      </c>
      <c r="AT88" s="35">
        <v>430091</v>
      </c>
      <c r="AU88" s="35">
        <v>1524461</v>
      </c>
      <c r="AV88" s="36">
        <v>4.7280000000000006</v>
      </c>
      <c r="AW88" s="36">
        <v>5.2333333333333334</v>
      </c>
      <c r="AX88" s="37">
        <v>1.0830324909747293</v>
      </c>
      <c r="AY88" s="37">
        <v>0.92333333333333334</v>
      </c>
      <c r="AZ88" s="38">
        <v>372829.62099999998</v>
      </c>
      <c r="BA88" s="39">
        <v>-248850</v>
      </c>
      <c r="BB88" s="35">
        <v>64469.987819392984</v>
      </c>
      <c r="BC88" s="35">
        <v>2419.1307246322503</v>
      </c>
      <c r="BD88" s="35">
        <v>457.54725800122469</v>
      </c>
      <c r="BE88" s="35">
        <v>18829.582994014538</v>
      </c>
      <c r="BF88" s="35">
        <v>2329.423847087779</v>
      </c>
      <c r="BG88" s="35">
        <v>16272.317839849788</v>
      </c>
      <c r="BH88" s="35">
        <v>21371.148302139096</v>
      </c>
      <c r="BI88" s="35">
        <v>1033.8480647840033</v>
      </c>
      <c r="BJ88" s="35">
        <v>1756.9887888843059</v>
      </c>
      <c r="BK88" s="35">
        <v>65656.946547094092</v>
      </c>
      <c r="BL88" s="35">
        <v>6843.7219900881137</v>
      </c>
      <c r="BM88" s="35">
        <v>6341.2548143350723</v>
      </c>
      <c r="BN88" s="35">
        <v>16892.070501167829</v>
      </c>
      <c r="BO88" s="35">
        <v>24.517163464213091</v>
      </c>
      <c r="BP88" s="35">
        <v>1809.6673258907333</v>
      </c>
      <c r="BQ88" s="35">
        <v>5230.0921988610471</v>
      </c>
      <c r="BR88" s="35">
        <v>2.0159829569679943</v>
      </c>
      <c r="BS88" s="35">
        <v>19493.902487495536</v>
      </c>
      <c r="BT88" s="35">
        <v>3856.128000322864</v>
      </c>
      <c r="BU88" s="35">
        <v>2800.4648648304633</v>
      </c>
      <c r="BV88" s="35">
        <v>2249.7489169568898</v>
      </c>
      <c r="BW88" s="35">
        <v>113.36230062618012</v>
      </c>
      <c r="BX88" s="35">
        <v>-1186.9587277011185</v>
      </c>
      <c r="BY88" s="35">
        <f t="shared" si="3"/>
        <v>-1186.9587277011185</v>
      </c>
      <c r="BZ88" s="35">
        <v>0</v>
      </c>
      <c r="CA88" s="35">
        <v>2174.2660000000001</v>
      </c>
      <c r="CB88" s="28">
        <v>393264.18434981577</v>
      </c>
      <c r="CC88" s="72"/>
      <c r="CD88" s="72"/>
    </row>
    <row r="89" spans="1:82" ht="15.6" x14ac:dyDescent="0.3">
      <c r="A89" s="19">
        <f t="shared" si="4"/>
        <v>2001</v>
      </c>
      <c r="B89" s="20">
        <f t="shared" si="5"/>
        <v>2</v>
      </c>
      <c r="C89" s="40">
        <v>226396</v>
      </c>
      <c r="D89" s="40">
        <v>30123</v>
      </c>
      <c r="E89" s="28">
        <v>196273</v>
      </c>
      <c r="F89" s="40">
        <v>138799</v>
      </c>
      <c r="G89" s="40">
        <v>36201</v>
      </c>
      <c r="H89" s="40">
        <v>54315</v>
      </c>
      <c r="I89" s="40">
        <v>52497</v>
      </c>
      <c r="J89" s="40">
        <v>1818</v>
      </c>
      <c r="K89" s="40">
        <v>60761</v>
      </c>
      <c r="L89" s="40">
        <v>63680</v>
      </c>
      <c r="M89" s="28">
        <v>51129.60440854622</v>
      </c>
      <c r="N89" s="28">
        <v>13275.292416826298</v>
      </c>
      <c r="O89" s="28">
        <v>5661.9711140436912</v>
      </c>
      <c r="P89" s="28">
        <v>32192.34087767623</v>
      </c>
      <c r="Q89" s="28">
        <v>173291</v>
      </c>
      <c r="R89" s="28">
        <v>2500211.2044939818</v>
      </c>
      <c r="S89" s="46">
        <v>0.76543313486103992</v>
      </c>
      <c r="T89" s="46">
        <v>0.74325463439938333</v>
      </c>
      <c r="U89" s="46">
        <v>0.79406646225242394</v>
      </c>
      <c r="V89" s="46">
        <v>0.85631559898660881</v>
      </c>
      <c r="W89" s="46">
        <v>0.80535211731209166</v>
      </c>
      <c r="X89" s="46">
        <v>0.84189698492462317</v>
      </c>
      <c r="Y89" s="29">
        <v>0.66238000441374978</v>
      </c>
      <c r="Z89" s="28">
        <v>2929.5938999999998</v>
      </c>
      <c r="AA89" s="30">
        <v>41265.177000000003</v>
      </c>
      <c r="AB89" s="28">
        <v>19101.803</v>
      </c>
      <c r="AC89" s="28">
        <v>34936.315999999999</v>
      </c>
      <c r="AD89" s="31">
        <v>117.577</v>
      </c>
      <c r="AE89" s="28">
        <v>17191.2</v>
      </c>
      <c r="AF89" s="32">
        <v>16399.2</v>
      </c>
      <c r="AG89" s="33">
        <v>0.95392991763227697</v>
      </c>
      <c r="AH89" s="32">
        <v>14310.8</v>
      </c>
      <c r="AI89" s="32">
        <v>13715.2</v>
      </c>
      <c r="AJ89" s="32">
        <v>3072.7</v>
      </c>
      <c r="AK89" s="32">
        <v>2979.2</v>
      </c>
      <c r="AL89" s="31">
        <v>10.002212880113989</v>
      </c>
      <c r="AM89" s="28">
        <v>7542694.2000000002</v>
      </c>
      <c r="AN89" s="40">
        <v>83358</v>
      </c>
      <c r="AO89" s="40">
        <v>20987</v>
      </c>
      <c r="AP89" s="28">
        <v>175286</v>
      </c>
      <c r="AQ89" s="29">
        <v>0.7679361663802462</v>
      </c>
      <c r="AR89" s="28">
        <v>11369.465169700332</v>
      </c>
      <c r="AS89" s="34">
        <v>0.58448</v>
      </c>
      <c r="AT89" s="35">
        <v>457175</v>
      </c>
      <c r="AU89" s="35">
        <v>1588832</v>
      </c>
      <c r="AV89" s="36">
        <v>4.5823333333333336</v>
      </c>
      <c r="AW89" s="36">
        <v>4.083333333333333</v>
      </c>
      <c r="AX89" s="37">
        <v>1.1454753722794961</v>
      </c>
      <c r="AY89" s="37">
        <v>0.87299999999999989</v>
      </c>
      <c r="AZ89" s="38">
        <v>377138.23800000001</v>
      </c>
      <c r="BA89" s="39">
        <v>-251428</v>
      </c>
      <c r="BB89" s="35">
        <v>65821.286896080535</v>
      </c>
      <c r="BC89" s="35">
        <v>2442.2409386415147</v>
      </c>
      <c r="BD89" s="35">
        <v>467.16940517386701</v>
      </c>
      <c r="BE89" s="35">
        <v>19057.226933472008</v>
      </c>
      <c r="BF89" s="35">
        <v>2486.4680663564091</v>
      </c>
      <c r="BG89" s="35">
        <v>16580.549267105271</v>
      </c>
      <c r="BH89" s="35">
        <v>21851.221817598365</v>
      </c>
      <c r="BI89" s="35">
        <v>1082.5939305526299</v>
      </c>
      <c r="BJ89" s="35">
        <v>1853.8165371804832</v>
      </c>
      <c r="BK89" s="35">
        <v>66668.424156545443</v>
      </c>
      <c r="BL89" s="35">
        <v>6981.4534182598791</v>
      </c>
      <c r="BM89" s="35">
        <v>6537.0869089809657</v>
      </c>
      <c r="BN89" s="35">
        <v>17139.495588725567</v>
      </c>
      <c r="BO89" s="35">
        <v>24.56415369513299</v>
      </c>
      <c r="BP89" s="35">
        <v>1797.229019147785</v>
      </c>
      <c r="BQ89" s="35">
        <v>5235.472548153537</v>
      </c>
      <c r="BR89" s="35">
        <v>1.9685858898100299</v>
      </c>
      <c r="BS89" s="35">
        <v>19784.881349625372</v>
      </c>
      <c r="BT89" s="35">
        <v>3939.0336767971016</v>
      </c>
      <c r="BU89" s="35">
        <v>2811.9759093676039</v>
      </c>
      <c r="BV89" s="35">
        <v>2292.5826200839688</v>
      </c>
      <c r="BW89" s="35">
        <v>122.68037781398498</v>
      </c>
      <c r="BX89" s="35">
        <v>-847.13726046488375</v>
      </c>
      <c r="BY89" s="35">
        <f t="shared" si="3"/>
        <v>-847.13726046488375</v>
      </c>
      <c r="BZ89" s="35">
        <v>0</v>
      </c>
      <c r="CA89" s="35">
        <v>2234.7339999999999</v>
      </c>
      <c r="CB89" s="28">
        <v>396737.07250257622</v>
      </c>
      <c r="CC89" s="72"/>
      <c r="CD89" s="72"/>
    </row>
    <row r="90" spans="1:82" ht="15.6" x14ac:dyDescent="0.3">
      <c r="A90" s="19">
        <f t="shared" si="4"/>
        <v>2001</v>
      </c>
      <c r="B90" s="20">
        <f t="shared" si="5"/>
        <v>3</v>
      </c>
      <c r="C90" s="40">
        <v>228506</v>
      </c>
      <c r="D90" s="40">
        <v>30387</v>
      </c>
      <c r="E90" s="28">
        <v>198119</v>
      </c>
      <c r="F90" s="40">
        <v>140461</v>
      </c>
      <c r="G90" s="40">
        <v>36370</v>
      </c>
      <c r="H90" s="40">
        <v>54235</v>
      </c>
      <c r="I90" s="40">
        <v>52535</v>
      </c>
      <c r="J90" s="40">
        <v>1700</v>
      </c>
      <c r="K90" s="40">
        <v>60588</v>
      </c>
      <c r="L90" s="40">
        <v>63148</v>
      </c>
      <c r="M90" s="28">
        <v>50650.75488993356</v>
      </c>
      <c r="N90" s="28">
        <v>13963.32896125606</v>
      </c>
      <c r="O90" s="28">
        <v>4919.2562550770845</v>
      </c>
      <c r="P90" s="28">
        <v>31768.169673600416</v>
      </c>
      <c r="Q90" s="28">
        <v>176927</v>
      </c>
      <c r="R90" s="28">
        <v>2527382.600771978</v>
      </c>
      <c r="S90" s="46">
        <v>0.77427726186620915</v>
      </c>
      <c r="T90" s="46">
        <v>0.74847822527249552</v>
      </c>
      <c r="U90" s="46">
        <v>0.80252955732746767</v>
      </c>
      <c r="V90" s="46">
        <v>0.87101932045303132</v>
      </c>
      <c r="W90" s="46">
        <v>0.80605070310952665</v>
      </c>
      <c r="X90" s="46">
        <v>0.83936149996832832</v>
      </c>
      <c r="Y90" s="29">
        <v>0.67374919596096416</v>
      </c>
      <c r="Z90" s="28">
        <v>2936.5315000000001</v>
      </c>
      <c r="AA90" s="30">
        <v>41413.658000000003</v>
      </c>
      <c r="AB90" s="28">
        <v>19182.013999999999</v>
      </c>
      <c r="AC90" s="28">
        <v>35078.192000000003</v>
      </c>
      <c r="AD90" s="31">
        <v>110.90900000000001</v>
      </c>
      <c r="AE90" s="28">
        <v>17282.2</v>
      </c>
      <c r="AF90" s="32">
        <v>16501.599999999999</v>
      </c>
      <c r="AG90" s="33">
        <v>0.9548321394266932</v>
      </c>
      <c r="AH90" s="32">
        <v>14425.2</v>
      </c>
      <c r="AI90" s="32">
        <v>13827.2</v>
      </c>
      <c r="AJ90" s="32">
        <v>3083.6</v>
      </c>
      <c r="AK90" s="32">
        <v>2990.8</v>
      </c>
      <c r="AL90" s="31">
        <v>9.9041424951519694</v>
      </c>
      <c r="AM90" s="28">
        <v>7636760.7999999998</v>
      </c>
      <c r="AN90" s="40">
        <v>84895</v>
      </c>
      <c r="AO90" s="40">
        <v>21224</v>
      </c>
      <c r="AP90" s="28">
        <v>176895</v>
      </c>
      <c r="AQ90" s="29">
        <v>0.77696567960556151</v>
      </c>
      <c r="AR90" s="28">
        <v>11459.867697275698</v>
      </c>
      <c r="AS90" s="34">
        <v>0.57672333333333337</v>
      </c>
      <c r="AT90" s="35">
        <v>467742</v>
      </c>
      <c r="AU90" s="35">
        <v>1632888</v>
      </c>
      <c r="AV90" s="36">
        <v>4.2543333333333333</v>
      </c>
      <c r="AW90" s="36">
        <v>3.3366666666666664</v>
      </c>
      <c r="AX90" s="37">
        <v>1.1227544910179641</v>
      </c>
      <c r="AY90" s="37">
        <v>0.89066666666666672</v>
      </c>
      <c r="AZ90" s="38">
        <v>378281.092</v>
      </c>
      <c r="BA90" s="39">
        <v>-253513</v>
      </c>
      <c r="BB90" s="35">
        <v>67196.899538343772</v>
      </c>
      <c r="BC90" s="35">
        <v>2479.3051070046322</v>
      </c>
      <c r="BD90" s="35">
        <v>481.81107358632107</v>
      </c>
      <c r="BE90" s="35">
        <v>19317.821969728735</v>
      </c>
      <c r="BF90" s="35">
        <v>2502.7721096343148</v>
      </c>
      <c r="BG90" s="35">
        <v>17034.115713627743</v>
      </c>
      <c r="BH90" s="35">
        <v>22274.536757729635</v>
      </c>
      <c r="BI90" s="35">
        <v>1144.3729328843131</v>
      </c>
      <c r="BJ90" s="35">
        <v>1962.1638741480888</v>
      </c>
      <c r="BK90" s="35">
        <v>67824.238804725668</v>
      </c>
      <c r="BL90" s="35">
        <v>7138.6157140858822</v>
      </c>
      <c r="BM90" s="35">
        <v>6760.6660473229458</v>
      </c>
      <c r="BN90" s="35">
        <v>17376.462543778867</v>
      </c>
      <c r="BO90" s="35">
        <v>24.773495115459944</v>
      </c>
      <c r="BP90" s="35">
        <v>1815.0308466285255</v>
      </c>
      <c r="BQ90" s="35">
        <v>5208.1901746462463</v>
      </c>
      <c r="BR90" s="35">
        <v>1.9763014664210177</v>
      </c>
      <c r="BS90" s="35">
        <v>20125.239431064918</v>
      </c>
      <c r="BT90" s="35">
        <v>4048.95283823712</v>
      </c>
      <c r="BU90" s="35">
        <v>2829.2555222685705</v>
      </c>
      <c r="BV90" s="35">
        <v>2366.6668515635397</v>
      </c>
      <c r="BW90" s="35">
        <v>128.40903859390244</v>
      </c>
      <c r="BX90" s="35">
        <v>-627.33926638188245</v>
      </c>
      <c r="BY90" s="35">
        <f t="shared" si="3"/>
        <v>-627.33926638188245</v>
      </c>
      <c r="BZ90" s="35">
        <v>0</v>
      </c>
      <c r="CA90" s="35">
        <v>2304.4839999999999</v>
      </c>
      <c r="CB90" s="28">
        <v>400301.03179359145</v>
      </c>
      <c r="CC90" s="72"/>
      <c r="CD90" s="72"/>
    </row>
    <row r="91" spans="1:82" ht="15.6" x14ac:dyDescent="0.3">
      <c r="A91" s="19">
        <f t="shared" si="4"/>
        <v>2001</v>
      </c>
      <c r="B91" s="20">
        <f t="shared" si="5"/>
        <v>4</v>
      </c>
      <c r="C91" s="40">
        <v>230061</v>
      </c>
      <c r="D91" s="40">
        <v>30538</v>
      </c>
      <c r="E91" s="28">
        <v>199523</v>
      </c>
      <c r="F91" s="40">
        <v>141287</v>
      </c>
      <c r="G91" s="40">
        <v>36989</v>
      </c>
      <c r="H91" s="40">
        <v>54601</v>
      </c>
      <c r="I91" s="40">
        <v>52983</v>
      </c>
      <c r="J91" s="40">
        <v>1618</v>
      </c>
      <c r="K91" s="40">
        <v>59534</v>
      </c>
      <c r="L91" s="40">
        <v>62350</v>
      </c>
      <c r="M91" s="28">
        <v>49903.670163799281</v>
      </c>
      <c r="N91" s="28">
        <v>13365.64631734768</v>
      </c>
      <c r="O91" s="28">
        <v>5383.2487514382738</v>
      </c>
      <c r="P91" s="28">
        <v>31154.775095013327</v>
      </c>
      <c r="Q91" s="28">
        <v>180040</v>
      </c>
      <c r="R91" s="28">
        <v>2554726.3545256429</v>
      </c>
      <c r="S91" s="46">
        <v>0.78257505618075207</v>
      </c>
      <c r="T91" s="46">
        <v>0.75016809756028513</v>
      </c>
      <c r="U91" s="46">
        <v>0.80583416691448806</v>
      </c>
      <c r="V91" s="46">
        <v>0.87573372591208498</v>
      </c>
      <c r="W91" s="46">
        <v>0.80748815802734575</v>
      </c>
      <c r="X91" s="46">
        <v>0.82081796311146749</v>
      </c>
      <c r="Y91" s="29">
        <v>0.66231657169753699</v>
      </c>
      <c r="Z91" s="28">
        <v>2941.3263999999999</v>
      </c>
      <c r="AA91" s="30">
        <v>41562.042999999998</v>
      </c>
      <c r="AB91" s="28">
        <v>19343.566000000003</v>
      </c>
      <c r="AC91" s="28">
        <v>35220.11</v>
      </c>
      <c r="AD91" s="31">
        <v>123.68600000000001</v>
      </c>
      <c r="AE91" s="28">
        <v>17406.900000000001</v>
      </c>
      <c r="AF91" s="32">
        <v>16618.900000000001</v>
      </c>
      <c r="AG91" s="33">
        <v>0.95473059533863014</v>
      </c>
      <c r="AH91" s="32">
        <v>14518.1</v>
      </c>
      <c r="AI91" s="32">
        <v>13929.7</v>
      </c>
      <c r="AJ91" s="32">
        <v>3107.6</v>
      </c>
      <c r="AK91" s="32">
        <v>3021.6</v>
      </c>
      <c r="AL91" s="31">
        <v>10.011938853466832</v>
      </c>
      <c r="AM91" s="28">
        <v>7673481.7999999998</v>
      </c>
      <c r="AN91" s="40">
        <v>86027</v>
      </c>
      <c r="AO91" s="40">
        <v>21137</v>
      </c>
      <c r="AP91" s="28">
        <v>178386</v>
      </c>
      <c r="AQ91" s="29">
        <v>0.78350022017575771</v>
      </c>
      <c r="AR91" s="28">
        <v>11527.491848898986</v>
      </c>
      <c r="AS91" s="34">
        <v>0.54705333333333328</v>
      </c>
      <c r="AT91" s="35">
        <v>491337</v>
      </c>
      <c r="AU91" s="35">
        <v>1691817</v>
      </c>
      <c r="AV91" s="36">
        <v>3.424666666666667</v>
      </c>
      <c r="AW91" s="36">
        <v>2.0366666666666666</v>
      </c>
      <c r="AX91" s="37">
        <v>1.1169024571854058</v>
      </c>
      <c r="AY91" s="37">
        <v>0.89533333333333331</v>
      </c>
      <c r="AZ91" s="38">
        <v>378883.41499999998</v>
      </c>
      <c r="BA91" s="39">
        <v>-270474</v>
      </c>
      <c r="BB91" s="35">
        <v>68596.825746182672</v>
      </c>
      <c r="BC91" s="35">
        <v>2530.3232297216014</v>
      </c>
      <c r="BD91" s="35">
        <v>501.47226323858683</v>
      </c>
      <c r="BE91" s="35">
        <v>19611.368102784716</v>
      </c>
      <c r="BF91" s="35">
        <v>2378.3359769214967</v>
      </c>
      <c r="BG91" s="35">
        <v>17633.017179417202</v>
      </c>
      <c r="BH91" s="35">
        <v>22641.093122532897</v>
      </c>
      <c r="BI91" s="35">
        <v>1219.185071779053</v>
      </c>
      <c r="BJ91" s="35">
        <v>2082.0307997871223</v>
      </c>
      <c r="BK91" s="35">
        <v>69124.390491634796</v>
      </c>
      <c r="BL91" s="35">
        <v>7315.2088775661268</v>
      </c>
      <c r="BM91" s="35">
        <v>7011.9922293610161</v>
      </c>
      <c r="BN91" s="35">
        <v>17602.971366327714</v>
      </c>
      <c r="BO91" s="35">
        <v>25.145187725193953</v>
      </c>
      <c r="BP91" s="35">
        <v>1863.0728083329545</v>
      </c>
      <c r="BQ91" s="35">
        <v>5148.2450783391687</v>
      </c>
      <c r="BR91" s="35">
        <v>2.0391296868009574</v>
      </c>
      <c r="BS91" s="35">
        <v>20514.976731814175</v>
      </c>
      <c r="BT91" s="35">
        <v>4185.8854846429185</v>
      </c>
      <c r="BU91" s="35">
        <v>2852.3037035333628</v>
      </c>
      <c r="BV91" s="35">
        <v>2472.0016113956017</v>
      </c>
      <c r="BW91" s="35">
        <v>130.54828296593249</v>
      </c>
      <c r="BX91" s="35">
        <v>-527.56474545211483</v>
      </c>
      <c r="BY91" s="35">
        <f t="shared" si="3"/>
        <v>-527.56474545211483</v>
      </c>
      <c r="BZ91" s="35">
        <v>0</v>
      </c>
      <c r="CA91" s="35">
        <v>2383.5160000000001</v>
      </c>
      <c r="CB91" s="28">
        <v>404072.48590005399</v>
      </c>
      <c r="CC91" s="72"/>
      <c r="CD91" s="72"/>
    </row>
    <row r="92" spans="1:82" ht="15.6" x14ac:dyDescent="0.3">
      <c r="A92" s="19">
        <f t="shared" si="4"/>
        <v>2002</v>
      </c>
      <c r="B92" s="20">
        <f t="shared" si="5"/>
        <v>1</v>
      </c>
      <c r="C92" s="40">
        <v>231052</v>
      </c>
      <c r="D92" s="40">
        <v>30388</v>
      </c>
      <c r="E92" s="28">
        <v>200664</v>
      </c>
      <c r="F92" s="40">
        <v>142394</v>
      </c>
      <c r="G92" s="40">
        <v>37008</v>
      </c>
      <c r="H92" s="40">
        <v>55571</v>
      </c>
      <c r="I92" s="40">
        <v>53987</v>
      </c>
      <c r="J92" s="40">
        <v>1584</v>
      </c>
      <c r="K92" s="40">
        <v>60533</v>
      </c>
      <c r="L92" s="40">
        <v>64454</v>
      </c>
      <c r="M92" s="28">
        <v>51974.27693380908</v>
      </c>
      <c r="N92" s="28">
        <v>13401.573550724957</v>
      </c>
      <c r="O92" s="28">
        <v>4865.9232529574419</v>
      </c>
      <c r="P92" s="28">
        <v>33706.780130126688</v>
      </c>
      <c r="Q92" s="28">
        <v>182753</v>
      </c>
      <c r="R92" s="28">
        <v>2582796.7172600077</v>
      </c>
      <c r="S92" s="46">
        <v>0.79096047642954836</v>
      </c>
      <c r="T92" s="46">
        <v>0.75707543857184989</v>
      </c>
      <c r="U92" s="46">
        <v>0.81617488110678771</v>
      </c>
      <c r="V92" s="46">
        <v>0.87437716487302497</v>
      </c>
      <c r="W92" s="46">
        <v>0.81327540349891791</v>
      </c>
      <c r="X92" s="46">
        <v>0.81723399633847393</v>
      </c>
      <c r="Y92" s="29">
        <v>0.64543092744658404</v>
      </c>
      <c r="Z92" s="28">
        <v>2946.1909000000001</v>
      </c>
      <c r="AA92" s="30">
        <v>41837.894</v>
      </c>
      <c r="AB92" s="28">
        <v>19607.917000000001</v>
      </c>
      <c r="AC92" s="28">
        <v>35470.216999999997</v>
      </c>
      <c r="AD92" s="31">
        <v>124.83</v>
      </c>
      <c r="AE92" s="28">
        <v>17493</v>
      </c>
      <c r="AF92" s="32">
        <v>16676.900000000001</v>
      </c>
      <c r="AG92" s="33">
        <v>0.95334705310695711</v>
      </c>
      <c r="AH92" s="32">
        <v>14595.1</v>
      </c>
      <c r="AI92" s="32">
        <v>13994</v>
      </c>
      <c r="AJ92" s="32">
        <v>3109</v>
      </c>
      <c r="AK92" s="32">
        <v>3005.9</v>
      </c>
      <c r="AL92" s="31">
        <v>10.786036069002126</v>
      </c>
      <c r="AM92" s="28">
        <v>7731666.5999999996</v>
      </c>
      <c r="AN92" s="40">
        <v>87466</v>
      </c>
      <c r="AO92" s="40">
        <v>21448</v>
      </c>
      <c r="AP92" s="28">
        <v>179216</v>
      </c>
      <c r="AQ92" s="29">
        <v>0.79639224442281631</v>
      </c>
      <c r="AR92" s="28">
        <v>11429.425974446243</v>
      </c>
      <c r="AS92" s="34">
        <v>0.55389666666666659</v>
      </c>
      <c r="AT92" s="35">
        <v>501473</v>
      </c>
      <c r="AU92" s="35">
        <v>1730637</v>
      </c>
      <c r="AV92" s="36">
        <v>3.3506666666666667</v>
      </c>
      <c r="AW92" s="36">
        <v>1.82</v>
      </c>
      <c r="AX92" s="37">
        <v>1.1411182959300115</v>
      </c>
      <c r="AY92" s="37">
        <v>0.8763333333333333</v>
      </c>
      <c r="AZ92" s="38">
        <v>379001.63699999999</v>
      </c>
      <c r="BA92" s="39">
        <v>-284185</v>
      </c>
      <c r="BB92" s="35">
        <v>70021.065519597207</v>
      </c>
      <c r="BC92" s="35">
        <v>2595.2953067924218</v>
      </c>
      <c r="BD92" s="35">
        <v>526.15297413066423</v>
      </c>
      <c r="BE92" s="35">
        <v>19937.865332639954</v>
      </c>
      <c r="BF92" s="35">
        <v>2113.1596682179534</v>
      </c>
      <c r="BG92" s="35">
        <v>18377.253664473639</v>
      </c>
      <c r="BH92" s="35">
        <v>22950.890912008152</v>
      </c>
      <c r="BI92" s="35">
        <v>1307.0303472368487</v>
      </c>
      <c r="BJ92" s="35">
        <v>2213.4173140975831</v>
      </c>
      <c r="BK92" s="35">
        <v>70568.879217272799</v>
      </c>
      <c r="BL92" s="35">
        <v>7511.2329087006074</v>
      </c>
      <c r="BM92" s="35">
        <v>7291.0654550951713</v>
      </c>
      <c r="BN92" s="35">
        <v>17819.022056372109</v>
      </c>
      <c r="BO92" s="35">
        <v>25.679231524335016</v>
      </c>
      <c r="BP92" s="35">
        <v>1941.3549042610716</v>
      </c>
      <c r="BQ92" s="35">
        <v>5055.6372592323078</v>
      </c>
      <c r="BR92" s="35">
        <v>2.1570705509498485</v>
      </c>
      <c r="BS92" s="35">
        <v>20954.093251873139</v>
      </c>
      <c r="BT92" s="35">
        <v>4349.831616014495</v>
      </c>
      <c r="BU92" s="35">
        <v>2881.1204531619796</v>
      </c>
      <c r="BV92" s="35">
        <v>2608.5868995801547</v>
      </c>
      <c r="BW92" s="35">
        <v>129.09811093007514</v>
      </c>
      <c r="BX92" s="35">
        <v>-547.81369767558056</v>
      </c>
      <c r="BY92" s="35">
        <f t="shared" si="3"/>
        <v>-547.81369767558056</v>
      </c>
      <c r="BZ92" s="35">
        <v>0</v>
      </c>
      <c r="CA92" s="35">
        <v>2526.1640000000002</v>
      </c>
      <c r="CB92" s="28">
        <v>408135.62524611212</v>
      </c>
      <c r="CC92" s="72"/>
      <c r="CD92" s="72"/>
    </row>
    <row r="93" spans="1:82" ht="15.6" x14ac:dyDescent="0.3">
      <c r="A93" s="19">
        <f t="shared" si="4"/>
        <v>2002</v>
      </c>
      <c r="B93" s="20">
        <f t="shared" si="5"/>
        <v>2</v>
      </c>
      <c r="C93" s="40">
        <v>232949</v>
      </c>
      <c r="D93" s="40">
        <v>30712.67</v>
      </c>
      <c r="E93" s="28">
        <v>202236.33000000002</v>
      </c>
      <c r="F93" s="40">
        <v>143309</v>
      </c>
      <c r="G93" s="40">
        <v>37367</v>
      </c>
      <c r="H93" s="40">
        <v>55614</v>
      </c>
      <c r="I93" s="40">
        <v>53985</v>
      </c>
      <c r="J93" s="40">
        <v>1629</v>
      </c>
      <c r="K93" s="40">
        <v>60535</v>
      </c>
      <c r="L93" s="40">
        <v>63876</v>
      </c>
      <c r="M93" s="28">
        <v>51236.757073704153</v>
      </c>
      <c r="N93" s="28">
        <v>13712.384209097041</v>
      </c>
      <c r="O93" s="28">
        <v>4497.4748410238535</v>
      </c>
      <c r="P93" s="28">
        <v>33026.898023583264</v>
      </c>
      <c r="Q93" s="28">
        <v>186170</v>
      </c>
      <c r="R93" s="28">
        <v>2610580.3178289011</v>
      </c>
      <c r="S93" s="46">
        <v>0.79918780505604226</v>
      </c>
      <c r="T93" s="46">
        <v>0.76105478371909652</v>
      </c>
      <c r="U93" s="46">
        <v>0.82291861803195332</v>
      </c>
      <c r="V93" s="46">
        <v>0.90165786792627578</v>
      </c>
      <c r="W93" s="46">
        <v>0.81172875196167504</v>
      </c>
      <c r="X93" s="46">
        <v>0.82094996555826916</v>
      </c>
      <c r="Y93" s="29">
        <v>0.68017977153145459</v>
      </c>
      <c r="Z93" s="28">
        <v>2961.5232999999998</v>
      </c>
      <c r="AA93" s="30">
        <v>42060.752</v>
      </c>
      <c r="AB93" s="28">
        <v>19776.971000000001</v>
      </c>
      <c r="AC93" s="28">
        <v>35660.127</v>
      </c>
      <c r="AD93" s="31">
        <v>126.86199999999999</v>
      </c>
      <c r="AE93" s="28">
        <v>17631.900000000001</v>
      </c>
      <c r="AF93" s="32">
        <v>16798.8</v>
      </c>
      <c r="AG93" s="33">
        <v>0.95275041260442705</v>
      </c>
      <c r="AH93" s="32">
        <v>14724.7</v>
      </c>
      <c r="AI93" s="32">
        <v>14111.1</v>
      </c>
      <c r="AJ93" s="32">
        <v>3130.5</v>
      </c>
      <c r="AK93" s="32">
        <v>3037</v>
      </c>
      <c r="AL93" s="31">
        <v>10.84630705076121</v>
      </c>
      <c r="AM93" s="28">
        <v>7754505.7000000002</v>
      </c>
      <c r="AN93" s="40">
        <v>89043</v>
      </c>
      <c r="AO93" s="40">
        <v>21483</v>
      </c>
      <c r="AP93" s="28">
        <v>180753.33000000002</v>
      </c>
      <c r="AQ93" s="29">
        <v>0.80061097292236105</v>
      </c>
      <c r="AR93" s="28">
        <v>11508.637410476891</v>
      </c>
      <c r="AS93" s="34">
        <v>0.56690666666666667</v>
      </c>
      <c r="AT93" s="35">
        <v>524953</v>
      </c>
      <c r="AU93" s="35">
        <v>1767541</v>
      </c>
      <c r="AV93" s="36">
        <v>3.4376666666666669</v>
      </c>
      <c r="AW93" s="36">
        <v>1.82</v>
      </c>
      <c r="AX93" s="37">
        <v>1.0877447425670776</v>
      </c>
      <c r="AY93" s="37">
        <v>0.91933333333333334</v>
      </c>
      <c r="AZ93" s="38">
        <v>383191.14</v>
      </c>
      <c r="BA93" s="39">
        <v>-289854</v>
      </c>
      <c r="BB93" s="35">
        <v>71305.635221124146</v>
      </c>
      <c r="BC93" s="35">
        <v>2655.7660149037815</v>
      </c>
      <c r="BD93" s="35">
        <v>545.56406883522959</v>
      </c>
      <c r="BE93" s="35">
        <v>20305.918091526077</v>
      </c>
      <c r="BF93" s="35">
        <v>1913.7252774493543</v>
      </c>
      <c r="BG93" s="35">
        <v>18896.44679270676</v>
      </c>
      <c r="BH93" s="35">
        <v>23298.353662994996</v>
      </c>
      <c r="BI93" s="35">
        <v>1379.6563185252278</v>
      </c>
      <c r="BJ93" s="35">
        <v>2310.204994182734</v>
      </c>
      <c r="BK93" s="35">
        <v>71879.823020618889</v>
      </c>
      <c r="BL93" s="35">
        <v>7707.6493576741568</v>
      </c>
      <c r="BM93" s="35">
        <v>7549.3685633507648</v>
      </c>
      <c r="BN93" s="35">
        <v>18080.033509841025</v>
      </c>
      <c r="BO93" s="35">
        <v>26.021156434257438</v>
      </c>
      <c r="BP93" s="35">
        <v>2007.62578092789</v>
      </c>
      <c r="BQ93" s="35">
        <v>4968.4392278966407</v>
      </c>
      <c r="BR93" s="35">
        <v>2.8414186762294649</v>
      </c>
      <c r="BS93" s="35">
        <v>21364.602559147472</v>
      </c>
      <c r="BT93" s="35">
        <v>4468.2774221573272</v>
      </c>
      <c r="BU93" s="35">
        <v>2939.1989717486344</v>
      </c>
      <c r="BV93" s="35">
        <v>2659.3862550219142</v>
      </c>
      <c r="BW93" s="35">
        <v>106.37879774370215</v>
      </c>
      <c r="BX93" s="35">
        <v>-574.18779949473458</v>
      </c>
      <c r="BY93" s="35">
        <f t="shared" si="3"/>
        <v>-574.18779949473458</v>
      </c>
      <c r="BZ93" s="35">
        <v>0</v>
      </c>
      <c r="CA93" s="35">
        <v>2602.0230000000001</v>
      </c>
      <c r="CB93" s="28">
        <v>412189.9552992711</v>
      </c>
      <c r="CC93" s="72"/>
      <c r="CD93" s="72"/>
    </row>
    <row r="94" spans="1:82" ht="15.6" x14ac:dyDescent="0.3">
      <c r="A94" s="19">
        <f t="shared" si="4"/>
        <v>2002</v>
      </c>
      <c r="B94" s="20">
        <f t="shared" si="5"/>
        <v>3</v>
      </c>
      <c r="C94" s="40">
        <v>234386</v>
      </c>
      <c r="D94" s="40">
        <v>31165.67</v>
      </c>
      <c r="E94" s="28">
        <v>203220.33000000002</v>
      </c>
      <c r="F94" s="40">
        <v>144035</v>
      </c>
      <c r="G94" s="40">
        <v>37964</v>
      </c>
      <c r="H94" s="40">
        <v>56402</v>
      </c>
      <c r="I94" s="40">
        <v>54855</v>
      </c>
      <c r="J94" s="40">
        <v>1547</v>
      </c>
      <c r="K94" s="40">
        <v>61434</v>
      </c>
      <c r="L94" s="40">
        <v>65449</v>
      </c>
      <c r="M94" s="28">
        <v>52669.056424662638</v>
      </c>
      <c r="N94" s="28">
        <v>14373.431117045264</v>
      </c>
      <c r="O94" s="28">
        <v>4583.9576269692452</v>
      </c>
      <c r="P94" s="28">
        <v>33711.667680648134</v>
      </c>
      <c r="Q94" s="28">
        <v>188931</v>
      </c>
      <c r="R94" s="28">
        <v>2638952.0653153295</v>
      </c>
      <c r="S94" s="46">
        <v>0.80606776855272921</v>
      </c>
      <c r="T94" s="46">
        <v>0.76686916374492309</v>
      </c>
      <c r="U94" s="46">
        <v>0.8292066167948583</v>
      </c>
      <c r="V94" s="46">
        <v>0.89891532221310733</v>
      </c>
      <c r="W94" s="46">
        <v>0.81292118370934663</v>
      </c>
      <c r="X94" s="46">
        <v>0.81260217879570351</v>
      </c>
      <c r="Y94" s="29">
        <v>0.72037719028396652</v>
      </c>
      <c r="Z94" s="28">
        <v>2973.9308999999998</v>
      </c>
      <c r="AA94" s="30">
        <v>42280.029000000002</v>
      </c>
      <c r="AB94" s="28">
        <v>19939.212</v>
      </c>
      <c r="AC94" s="28">
        <v>35847.010999999999</v>
      </c>
      <c r="AD94" s="31">
        <v>134.92699999999999</v>
      </c>
      <c r="AE94" s="28">
        <v>17721.400000000001</v>
      </c>
      <c r="AF94" s="32">
        <v>16873.400000000001</v>
      </c>
      <c r="AG94" s="33">
        <v>0.95214825013825088</v>
      </c>
      <c r="AH94" s="32">
        <v>14843.5</v>
      </c>
      <c r="AI94" s="32">
        <v>14211</v>
      </c>
      <c r="AJ94" s="32">
        <v>3169.5</v>
      </c>
      <c r="AK94" s="32">
        <v>3074.9</v>
      </c>
      <c r="AL94" s="31">
        <v>11.122866841477988</v>
      </c>
      <c r="AM94" s="28">
        <v>7784849.9000000004</v>
      </c>
      <c r="AN94" s="40">
        <v>90384</v>
      </c>
      <c r="AO94" s="40">
        <v>21950</v>
      </c>
      <c r="AP94" s="28">
        <v>181270.33000000002</v>
      </c>
      <c r="AQ94" s="29">
        <v>0.80722664708429837</v>
      </c>
      <c r="AR94" s="28">
        <v>11622.219934166467</v>
      </c>
      <c r="AS94" s="34">
        <v>0.56691000000000003</v>
      </c>
      <c r="AT94" s="35">
        <v>525710</v>
      </c>
      <c r="AU94" s="35">
        <v>1791920</v>
      </c>
      <c r="AV94" s="36">
        <v>3.3413333333333335</v>
      </c>
      <c r="AW94" s="36">
        <v>1.7166666666666668</v>
      </c>
      <c r="AX94" s="37">
        <v>1.0166045408336157</v>
      </c>
      <c r="AY94" s="37">
        <v>0.98366666666666669</v>
      </c>
      <c r="AZ94" s="38">
        <v>381131.103</v>
      </c>
      <c r="BA94" s="39">
        <v>-288871</v>
      </c>
      <c r="BB94" s="35">
        <v>72450.534850763477</v>
      </c>
      <c r="BC94" s="35">
        <v>2711.7353540556805</v>
      </c>
      <c r="BD94" s="35">
        <v>559.70554735228279</v>
      </c>
      <c r="BE94" s="35">
        <v>20715.526379443065</v>
      </c>
      <c r="BF94" s="35">
        <v>1780.032804615701</v>
      </c>
      <c r="BG94" s="35">
        <v>19190.59656411656</v>
      </c>
      <c r="BH94" s="35">
        <v>23683.481375493429</v>
      </c>
      <c r="BI94" s="35">
        <v>1437.0629856441899</v>
      </c>
      <c r="BJ94" s="35">
        <v>2372.3938400425764</v>
      </c>
      <c r="BK94" s="35">
        <v>73057.221901673067</v>
      </c>
      <c r="BL94" s="35">
        <v>7904.4582244867779</v>
      </c>
      <c r="BM94" s="35">
        <v>7786.9015541277977</v>
      </c>
      <c r="BN94" s="35">
        <v>18386.005726734456</v>
      </c>
      <c r="BO94" s="35">
        <v>26.170962454961224</v>
      </c>
      <c r="BP94" s="35">
        <v>2061.8854383334096</v>
      </c>
      <c r="BQ94" s="35">
        <v>4886.6509843321674</v>
      </c>
      <c r="BR94" s="35">
        <v>4.0921740626398089</v>
      </c>
      <c r="BS94" s="35">
        <v>21746.504653637166</v>
      </c>
      <c r="BT94" s="35">
        <v>4541.222903071417</v>
      </c>
      <c r="BU94" s="35">
        <v>3026.5392592933276</v>
      </c>
      <c r="BV94" s="35">
        <v>2624.3996777208799</v>
      </c>
      <c r="BW94" s="35">
        <v>62.390343406813543</v>
      </c>
      <c r="BX94" s="35">
        <v>-606.68705090957701</v>
      </c>
      <c r="BY94" s="35">
        <f t="shared" si="3"/>
        <v>-606.68705090957701</v>
      </c>
      <c r="BZ94" s="35">
        <v>0</v>
      </c>
      <c r="CA94" s="35">
        <v>2665.43</v>
      </c>
      <c r="CB94" s="28">
        <v>416491.17586969055</v>
      </c>
      <c r="CC94" s="72"/>
      <c r="CD94" s="72"/>
    </row>
    <row r="95" spans="1:82" ht="15.6" x14ac:dyDescent="0.3">
      <c r="A95" s="19">
        <f t="shared" si="4"/>
        <v>2002</v>
      </c>
      <c r="B95" s="20">
        <f t="shared" si="5"/>
        <v>4</v>
      </c>
      <c r="C95" s="40">
        <v>236140</v>
      </c>
      <c r="D95" s="40">
        <v>31381</v>
      </c>
      <c r="E95" s="28">
        <v>204759</v>
      </c>
      <c r="F95" s="40">
        <v>145409</v>
      </c>
      <c r="G95" s="40">
        <v>38534</v>
      </c>
      <c r="H95" s="40">
        <v>57251</v>
      </c>
      <c r="I95" s="40">
        <v>55569</v>
      </c>
      <c r="J95" s="40">
        <v>1682</v>
      </c>
      <c r="K95" s="40">
        <v>62896</v>
      </c>
      <c r="L95" s="40">
        <v>67950</v>
      </c>
      <c r="M95" s="28">
        <v>54997.909567824128</v>
      </c>
      <c r="N95" s="28">
        <v>14900.857702967587</v>
      </c>
      <c r="O95" s="28">
        <v>5700.1689442986917</v>
      </c>
      <c r="P95" s="28">
        <v>34396.882920557844</v>
      </c>
      <c r="Q95" s="28">
        <v>191698</v>
      </c>
      <c r="R95" s="28">
        <v>2667749.9932132158</v>
      </c>
      <c r="S95" s="46">
        <v>0.8117980858812569</v>
      </c>
      <c r="T95" s="46">
        <v>0.77389982738344942</v>
      </c>
      <c r="U95" s="46">
        <v>0.83492500129755542</v>
      </c>
      <c r="V95" s="46">
        <v>0.91525850744119919</v>
      </c>
      <c r="W95" s="46">
        <v>0.80652187738488934</v>
      </c>
      <c r="X95" s="46">
        <v>0.81919058130978661</v>
      </c>
      <c r="Y95" s="29">
        <v>0.73827636654748408</v>
      </c>
      <c r="Z95" s="28">
        <v>2983.4703</v>
      </c>
      <c r="AA95" s="30">
        <v>42514.194000000003</v>
      </c>
      <c r="AB95" s="28">
        <v>20056.581000000002</v>
      </c>
      <c r="AC95" s="28">
        <v>36046.527999999998</v>
      </c>
      <c r="AD95" s="31">
        <v>138.13800000000001</v>
      </c>
      <c r="AE95" s="28">
        <v>17843.7</v>
      </c>
      <c r="AF95" s="32">
        <v>16971.7</v>
      </c>
      <c r="AG95" s="33">
        <v>0.9511312115760745</v>
      </c>
      <c r="AH95" s="32">
        <v>14968.7</v>
      </c>
      <c r="AI95" s="32">
        <v>14328.3</v>
      </c>
      <c r="AJ95" s="32">
        <v>3191.4</v>
      </c>
      <c r="AK95" s="32">
        <v>3084.2</v>
      </c>
      <c r="AL95" s="31">
        <v>11.033191549447034</v>
      </c>
      <c r="AM95" s="28">
        <v>7897036.5</v>
      </c>
      <c r="AN95" s="40">
        <v>91758</v>
      </c>
      <c r="AO95" s="40">
        <v>22207</v>
      </c>
      <c r="AP95" s="28">
        <v>182552</v>
      </c>
      <c r="AQ95" s="29">
        <v>0.81769058537018602</v>
      </c>
      <c r="AR95" s="28">
        <v>11770.173545514974</v>
      </c>
      <c r="AS95" s="34">
        <v>0.57489333333333337</v>
      </c>
      <c r="AT95" s="35">
        <v>554694</v>
      </c>
      <c r="AU95" s="35">
        <v>1843976</v>
      </c>
      <c r="AV95" s="36">
        <v>3.0953333333333339</v>
      </c>
      <c r="AW95" s="36">
        <v>1.4666666666666668</v>
      </c>
      <c r="AX95" s="37">
        <v>1</v>
      </c>
      <c r="AY95" s="37">
        <v>1</v>
      </c>
      <c r="AZ95" s="38">
        <v>384145.34100000001</v>
      </c>
      <c r="BA95" s="39">
        <v>-342783</v>
      </c>
      <c r="BB95" s="35">
        <v>73455.764408515184</v>
      </c>
      <c r="BC95" s="35">
        <v>2763.203324248118</v>
      </c>
      <c r="BD95" s="35">
        <v>568.57740968182361</v>
      </c>
      <c r="BE95" s="35">
        <v>21166.690196390929</v>
      </c>
      <c r="BF95" s="35">
        <v>1712.0822497169916</v>
      </c>
      <c r="BG95" s="35">
        <v>19259.702978703037</v>
      </c>
      <c r="BH95" s="35">
        <v>24106.274049503452</v>
      </c>
      <c r="BI95" s="35">
        <v>1479.2503485937345</v>
      </c>
      <c r="BJ95" s="35">
        <v>2399.9838516771079</v>
      </c>
      <c r="BK95" s="35">
        <v>74101.075860435289</v>
      </c>
      <c r="BL95" s="35">
        <v>8101.6595091384679</v>
      </c>
      <c r="BM95" s="35">
        <v>8003.6644274262662</v>
      </c>
      <c r="BN95" s="35">
        <v>18736.938707052406</v>
      </c>
      <c r="BO95" s="35">
        <v>26.128649586446357</v>
      </c>
      <c r="BP95" s="35">
        <v>2104.1338764776292</v>
      </c>
      <c r="BQ95" s="35">
        <v>4810.2725285388888</v>
      </c>
      <c r="BR95" s="35">
        <v>5.9093367101808747</v>
      </c>
      <c r="BS95" s="35">
        <v>22099.799535342223</v>
      </c>
      <c r="BT95" s="35">
        <v>4568.6680587567598</v>
      </c>
      <c r="BU95" s="35">
        <v>3143.1413157960592</v>
      </c>
      <c r="BV95" s="35">
        <v>2503.6271676770516</v>
      </c>
      <c r="BW95" s="35">
        <v>-2.8672520805907453</v>
      </c>
      <c r="BX95" s="35">
        <v>-645.31145192010763</v>
      </c>
      <c r="BY95" s="35">
        <f t="shared" si="3"/>
        <v>-645.31145192010763</v>
      </c>
      <c r="BZ95" s="35">
        <v>0</v>
      </c>
      <c r="CA95" s="35">
        <v>2716.3829999999998</v>
      </c>
      <c r="CB95" s="28">
        <v>420829.03648529126</v>
      </c>
      <c r="CC95" s="72"/>
      <c r="CD95" s="72"/>
    </row>
    <row r="96" spans="1:82" ht="15.6" x14ac:dyDescent="0.3">
      <c r="A96" s="19">
        <f t="shared" si="4"/>
        <v>2003</v>
      </c>
      <c r="B96" s="20">
        <f t="shared" si="5"/>
        <v>1</v>
      </c>
      <c r="C96" s="40">
        <v>238352</v>
      </c>
      <c r="D96" s="40">
        <v>31722.320000000007</v>
      </c>
      <c r="E96" s="28">
        <v>206629.68</v>
      </c>
      <c r="F96" s="40">
        <v>144993</v>
      </c>
      <c r="G96" s="40">
        <v>38851</v>
      </c>
      <c r="H96" s="40">
        <v>58115</v>
      </c>
      <c r="I96" s="40">
        <v>56427</v>
      </c>
      <c r="J96" s="40">
        <v>1688</v>
      </c>
      <c r="K96" s="40">
        <v>62761</v>
      </c>
      <c r="L96" s="40">
        <v>66368</v>
      </c>
      <c r="M96" s="28">
        <v>53440.274158870874</v>
      </c>
      <c r="N96" s="28">
        <v>13986.479339400526</v>
      </c>
      <c r="O96" s="28">
        <v>5091.7855350294794</v>
      </c>
      <c r="P96" s="28">
        <v>34362.009284440865</v>
      </c>
      <c r="Q96" s="28">
        <v>195380</v>
      </c>
      <c r="R96" s="28">
        <v>2697113.7780993818</v>
      </c>
      <c r="S96" s="46">
        <v>0.81971202255487685</v>
      </c>
      <c r="T96" s="46">
        <v>0.77925830902181481</v>
      </c>
      <c r="U96" s="46">
        <v>0.84291266634063478</v>
      </c>
      <c r="V96" s="46">
        <v>0.93003349460364715</v>
      </c>
      <c r="W96" s="46">
        <v>0.81007313458995234</v>
      </c>
      <c r="X96" s="46">
        <v>0.8251567020250723</v>
      </c>
      <c r="Y96" s="29">
        <v>0.79818776092798904</v>
      </c>
      <c r="Z96" s="28">
        <v>2981.1605</v>
      </c>
      <c r="AA96" s="30">
        <v>42717.063999999998</v>
      </c>
      <c r="AB96" s="28">
        <v>20268.486000000001</v>
      </c>
      <c r="AC96" s="28">
        <v>36219.521000000001</v>
      </c>
      <c r="AD96" s="31">
        <v>145.97499999999999</v>
      </c>
      <c r="AE96" s="28">
        <v>17987.400000000001</v>
      </c>
      <c r="AF96" s="32">
        <v>17098.400000000001</v>
      </c>
      <c r="AG96" s="33">
        <v>0.95057651467138105</v>
      </c>
      <c r="AH96" s="32">
        <v>15132.8</v>
      </c>
      <c r="AI96" s="32">
        <v>14445.9</v>
      </c>
      <c r="AJ96" s="32">
        <v>3231.1</v>
      </c>
      <c r="AK96" s="32">
        <v>3136.8</v>
      </c>
      <c r="AL96" s="31">
        <v>11.254348252750599</v>
      </c>
      <c r="AM96" s="28">
        <v>7918539.4000000004</v>
      </c>
      <c r="AN96" s="40">
        <v>92899</v>
      </c>
      <c r="AO96" s="40">
        <v>22439</v>
      </c>
      <c r="AP96" s="28">
        <v>184190.68</v>
      </c>
      <c r="AQ96" s="29">
        <v>0.8219051191915262</v>
      </c>
      <c r="AR96" s="28">
        <v>12060.610050327856</v>
      </c>
      <c r="AS96" s="34">
        <v>0.60022999999999993</v>
      </c>
      <c r="AT96" s="35">
        <v>550380</v>
      </c>
      <c r="AU96" s="35">
        <v>1882325</v>
      </c>
      <c r="AV96" s="36">
        <v>2.6876666666666669</v>
      </c>
      <c r="AW96" s="36">
        <v>1.23</v>
      </c>
      <c r="AX96" s="37">
        <v>0.93167701863354024</v>
      </c>
      <c r="AY96" s="37">
        <v>1.0733333333333335</v>
      </c>
      <c r="AZ96" s="38">
        <v>381976.07500000001</v>
      </c>
      <c r="BA96" s="39">
        <v>-354942</v>
      </c>
      <c r="BB96" s="35">
        <v>74321.323894379311</v>
      </c>
      <c r="BC96" s="35">
        <v>2810.1699254810951</v>
      </c>
      <c r="BD96" s="35">
        <v>572.1796558238525</v>
      </c>
      <c r="BE96" s="35">
        <v>21659.409542369671</v>
      </c>
      <c r="BF96" s="35">
        <v>1709.8736127532277</v>
      </c>
      <c r="BG96" s="35">
        <v>19103.766036466201</v>
      </c>
      <c r="BH96" s="35">
        <v>24566.731685025057</v>
      </c>
      <c r="BI96" s="35">
        <v>1506.2184073738626</v>
      </c>
      <c r="BJ96" s="35">
        <v>2392.9750290863317</v>
      </c>
      <c r="BK96" s="35">
        <v>75011.384896905627</v>
      </c>
      <c r="BL96" s="35">
        <v>8299.2532116292296</v>
      </c>
      <c r="BM96" s="35">
        <v>8199.6571832461759</v>
      </c>
      <c r="BN96" s="35">
        <v>19132.832450794871</v>
      </c>
      <c r="BO96" s="35">
        <v>25.89421782871284</v>
      </c>
      <c r="BP96" s="35">
        <v>2134.3710953605496</v>
      </c>
      <c r="BQ96" s="35">
        <v>4739.3038605168013</v>
      </c>
      <c r="BR96" s="35">
        <v>8.2929066188526672</v>
      </c>
      <c r="BS96" s="35">
        <v>22424.487204262652</v>
      </c>
      <c r="BT96" s="35">
        <v>4550.6128892133602</v>
      </c>
      <c r="BU96" s="35">
        <v>3289.0051412568287</v>
      </c>
      <c r="BV96" s="35">
        <v>2297.0687248904296</v>
      </c>
      <c r="BW96" s="35">
        <v>-89.393988718510627</v>
      </c>
      <c r="BX96" s="35">
        <v>-690.06100252632655</v>
      </c>
      <c r="BY96" s="35">
        <f t="shared" si="3"/>
        <v>-690.06100252632655</v>
      </c>
      <c r="BZ96" s="35">
        <v>0</v>
      </c>
      <c r="CA96" s="35">
        <v>2707.7730000000001</v>
      </c>
      <c r="CB96" s="28">
        <v>425192.81319885916</v>
      </c>
      <c r="CC96" s="72"/>
      <c r="CD96" s="72"/>
    </row>
    <row r="97" spans="1:82" ht="15.6" x14ac:dyDescent="0.3">
      <c r="A97" s="19">
        <f t="shared" si="4"/>
        <v>2003</v>
      </c>
      <c r="B97" s="20">
        <f t="shared" si="5"/>
        <v>2</v>
      </c>
      <c r="C97" s="40">
        <v>239608</v>
      </c>
      <c r="D97" s="40">
        <v>31827</v>
      </c>
      <c r="E97" s="28">
        <v>207781</v>
      </c>
      <c r="F97" s="40">
        <v>146411</v>
      </c>
      <c r="G97" s="40">
        <v>39481</v>
      </c>
      <c r="H97" s="40">
        <v>58861</v>
      </c>
      <c r="I97" s="40">
        <v>57700</v>
      </c>
      <c r="J97" s="40">
        <v>1161</v>
      </c>
      <c r="K97" s="40">
        <v>63438</v>
      </c>
      <c r="L97" s="40">
        <v>68583</v>
      </c>
      <c r="M97" s="28">
        <v>55575.102295252771</v>
      </c>
      <c r="N97" s="28">
        <v>14760.485391452206</v>
      </c>
      <c r="O97" s="28">
        <v>5749.2495780502486</v>
      </c>
      <c r="P97" s="28">
        <v>35065.367325750318</v>
      </c>
      <c r="Q97" s="28">
        <v>199288</v>
      </c>
      <c r="R97" s="28">
        <v>2727452.6795898206</v>
      </c>
      <c r="S97" s="46">
        <v>0.83172515108009748</v>
      </c>
      <c r="T97" s="46">
        <v>0.78798724139579679</v>
      </c>
      <c r="U97" s="46">
        <v>0.84539398698107948</v>
      </c>
      <c r="V97" s="46">
        <v>0.92733102253032929</v>
      </c>
      <c r="W97" s="46">
        <v>0.80815914751410822</v>
      </c>
      <c r="X97" s="46">
        <v>0.79993584415963137</v>
      </c>
      <c r="Y97" s="29">
        <v>0.81920938642800922</v>
      </c>
      <c r="Z97" s="28">
        <v>2987.1538999999998</v>
      </c>
      <c r="AA97" s="30">
        <v>42852.09</v>
      </c>
      <c r="AB97" s="28">
        <v>20434.848999999998</v>
      </c>
      <c r="AC97" s="28">
        <v>36333.908000000003</v>
      </c>
      <c r="AD97" s="31">
        <v>153.59800000000001</v>
      </c>
      <c r="AE97" s="28">
        <v>18179.599999999999</v>
      </c>
      <c r="AF97" s="32">
        <v>17227.5</v>
      </c>
      <c r="AG97" s="33">
        <v>0.94762811062949692</v>
      </c>
      <c r="AH97" s="32">
        <v>15311.3</v>
      </c>
      <c r="AI97" s="32">
        <v>14574.1</v>
      </c>
      <c r="AJ97" s="32">
        <v>3261.5</v>
      </c>
      <c r="AK97" s="32">
        <v>3161.8</v>
      </c>
      <c r="AL97" s="31">
        <v>11.036289037418381</v>
      </c>
      <c r="AM97" s="28">
        <v>7939394.7999999998</v>
      </c>
      <c r="AN97" s="40">
        <v>94128</v>
      </c>
      <c r="AO97" s="40">
        <v>22894</v>
      </c>
      <c r="AP97" s="28">
        <v>184887</v>
      </c>
      <c r="AQ97" s="29">
        <v>0.83313952951816683</v>
      </c>
      <c r="AR97" s="28">
        <v>12234.071969271021</v>
      </c>
      <c r="AS97" s="34">
        <v>0.56439666666666677</v>
      </c>
      <c r="AT97" s="35">
        <v>574307</v>
      </c>
      <c r="AU97" s="35">
        <v>1927843</v>
      </c>
      <c r="AV97" s="36">
        <v>2.3616666666666668</v>
      </c>
      <c r="AW97" s="36">
        <v>1.1399999999999999</v>
      </c>
      <c r="AX97" s="37">
        <v>0.88002346729246128</v>
      </c>
      <c r="AY97" s="37">
        <v>1.1363333333333332</v>
      </c>
      <c r="AZ97" s="38">
        <v>389134.304</v>
      </c>
      <c r="BA97" s="39">
        <v>-390172</v>
      </c>
      <c r="BB97" s="35">
        <v>75425.21813097324</v>
      </c>
      <c r="BC97" s="35">
        <v>2855.288595781848</v>
      </c>
      <c r="BD97" s="35">
        <v>577.94869195112301</v>
      </c>
      <c r="BE97" s="35">
        <v>22197.833463813295</v>
      </c>
      <c r="BF97" s="35">
        <v>1696.7407128664313</v>
      </c>
      <c r="BG97" s="35">
        <v>19137.984844984985</v>
      </c>
      <c r="BH97" s="35">
        <v>25026.722065223679</v>
      </c>
      <c r="BI97" s="35">
        <v>1524.0182679363686</v>
      </c>
      <c r="BJ97" s="35">
        <v>2408.6814884154883</v>
      </c>
      <c r="BK97" s="35">
        <v>76158.054552731497</v>
      </c>
      <c r="BL97" s="35">
        <v>8514.0894079738446</v>
      </c>
      <c r="BM97" s="35">
        <v>8338.3914122756687</v>
      </c>
      <c r="BN97" s="35">
        <v>19514.856967973908</v>
      </c>
      <c r="BO97" s="35">
        <v>26.6427579941343</v>
      </c>
      <c r="BP97" s="35">
        <v>2155.8175447694975</v>
      </c>
      <c r="BQ97" s="35">
        <v>4662.5948491012459</v>
      </c>
      <c r="BR97" s="35">
        <v>9.3291719347803159</v>
      </c>
      <c r="BS97" s="35">
        <v>22784.367390125757</v>
      </c>
      <c r="BT97" s="35">
        <v>4588.8456657106572</v>
      </c>
      <c r="BU97" s="35">
        <v>3397.3486149384048</v>
      </c>
      <c r="BV97" s="35">
        <v>2296.6178578196095</v>
      </c>
      <c r="BW97" s="35">
        <v>-130.84708788627432</v>
      </c>
      <c r="BX97" s="35">
        <v>-732.83642175828356</v>
      </c>
      <c r="BY97" s="35">
        <f t="shared" si="3"/>
        <v>-732.83642175828356</v>
      </c>
      <c r="BZ97" s="35">
        <v>0</v>
      </c>
      <c r="CA97" s="35">
        <v>2752.6640000000002</v>
      </c>
      <c r="CB97" s="28">
        <v>429685.71677099826</v>
      </c>
      <c r="CC97" s="72"/>
      <c r="CD97" s="72"/>
    </row>
    <row r="98" spans="1:82" ht="15.6" x14ac:dyDescent="0.3">
      <c r="A98" s="19">
        <f t="shared" si="4"/>
        <v>2003</v>
      </c>
      <c r="B98" s="20">
        <f t="shared" si="5"/>
        <v>3</v>
      </c>
      <c r="C98" s="40">
        <v>241189</v>
      </c>
      <c r="D98" s="40">
        <v>32072</v>
      </c>
      <c r="E98" s="28">
        <v>209117</v>
      </c>
      <c r="F98" s="40">
        <v>147924</v>
      </c>
      <c r="G98" s="40">
        <v>39828</v>
      </c>
      <c r="H98" s="40">
        <v>60045</v>
      </c>
      <c r="I98" s="40">
        <v>58673</v>
      </c>
      <c r="J98" s="40">
        <v>1372</v>
      </c>
      <c r="K98" s="40">
        <v>63613</v>
      </c>
      <c r="L98" s="40">
        <v>70221</v>
      </c>
      <c r="M98" s="28">
        <v>57144.419626419905</v>
      </c>
      <c r="N98" s="28">
        <v>16512.566521298733</v>
      </c>
      <c r="O98" s="28">
        <v>5401.4952475684686</v>
      </c>
      <c r="P98" s="28">
        <v>35230.357857552699</v>
      </c>
      <c r="Q98" s="28">
        <v>202014</v>
      </c>
      <c r="R98" s="28">
        <v>2758456.8055317849</v>
      </c>
      <c r="S98" s="46">
        <v>0.83757551132099728</v>
      </c>
      <c r="T98" s="46">
        <v>0.7912576728590357</v>
      </c>
      <c r="U98" s="46">
        <v>0.85136085166214726</v>
      </c>
      <c r="V98" s="46">
        <v>0.93641027389088682</v>
      </c>
      <c r="W98" s="46">
        <v>0.80739785892820648</v>
      </c>
      <c r="X98" s="46">
        <v>0.79873542102789763</v>
      </c>
      <c r="Y98" s="29">
        <v>0.80934194089267519</v>
      </c>
      <c r="Z98" s="28">
        <v>3006.6765</v>
      </c>
      <c r="AA98" s="30">
        <v>42971.559000000001</v>
      </c>
      <c r="AB98" s="28">
        <v>20583.274000000001</v>
      </c>
      <c r="AC98" s="28">
        <v>36435.103999999999</v>
      </c>
      <c r="AD98" s="31">
        <v>151.77199999999999</v>
      </c>
      <c r="AE98" s="28">
        <v>18308.2</v>
      </c>
      <c r="AF98" s="32">
        <v>17326.8</v>
      </c>
      <c r="AG98" s="33">
        <v>0.94639560415551494</v>
      </c>
      <c r="AH98" s="32">
        <v>15406.9</v>
      </c>
      <c r="AI98" s="32">
        <v>14638.7</v>
      </c>
      <c r="AJ98" s="32">
        <v>3270</v>
      </c>
      <c r="AK98" s="32">
        <v>3161.5</v>
      </c>
      <c r="AL98" s="31">
        <v>11.053022954462929</v>
      </c>
      <c r="AM98" s="28">
        <v>8006490.2000000002</v>
      </c>
      <c r="AN98" s="40">
        <v>95480</v>
      </c>
      <c r="AO98" s="40">
        <v>23295</v>
      </c>
      <c r="AP98" s="28">
        <v>185822</v>
      </c>
      <c r="AQ98" s="29">
        <v>0.83918786198793904</v>
      </c>
      <c r="AR98" s="28">
        <v>12398.660253550939</v>
      </c>
      <c r="AS98" s="34">
        <v>0.56325666666666674</v>
      </c>
      <c r="AT98" s="35">
        <v>583305</v>
      </c>
      <c r="AU98" s="35">
        <v>1965072</v>
      </c>
      <c r="AV98" s="36">
        <v>2.140333333333333</v>
      </c>
      <c r="AW98" s="36">
        <v>1.0433333333333332</v>
      </c>
      <c r="AX98" s="37">
        <v>0.88941595019270669</v>
      </c>
      <c r="AY98" s="37">
        <v>1.1243333333333334</v>
      </c>
      <c r="AZ98" s="38">
        <v>382788.22399999999</v>
      </c>
      <c r="BA98" s="39">
        <v>-386363</v>
      </c>
      <c r="BB98" s="35">
        <v>76767.447118296986</v>
      </c>
      <c r="BC98" s="35">
        <v>2898.5593351503762</v>
      </c>
      <c r="BD98" s="35">
        <v>585.88451806363514</v>
      </c>
      <c r="BE98" s="35">
        <v>22781.961960721808</v>
      </c>
      <c r="BF98" s="35">
        <v>1672.6835500566015</v>
      </c>
      <c r="BG98" s="35">
        <v>19362.35940425939</v>
      </c>
      <c r="BH98" s="35">
        <v>25486.245190099311</v>
      </c>
      <c r="BI98" s="35">
        <v>1532.6499302812533</v>
      </c>
      <c r="BJ98" s="35">
        <v>2447.1032296645785</v>
      </c>
      <c r="BK98" s="35">
        <v>77541.084827912913</v>
      </c>
      <c r="BL98" s="35">
        <v>8746.1680981723075</v>
      </c>
      <c r="BM98" s="35">
        <v>8419.8671145147455</v>
      </c>
      <c r="BN98" s="35">
        <v>19883.012258589515</v>
      </c>
      <c r="BO98" s="35">
        <v>28.374270082710733</v>
      </c>
      <c r="BP98" s="35">
        <v>2168.4732247044735</v>
      </c>
      <c r="BQ98" s="35">
        <v>4580.1454942922219</v>
      </c>
      <c r="BR98" s="35">
        <v>9.0181326579638235</v>
      </c>
      <c r="BS98" s="35">
        <v>23179.440092931552</v>
      </c>
      <c r="BT98" s="35">
        <v>4683.3663882486471</v>
      </c>
      <c r="BU98" s="35">
        <v>3468.1717368407876</v>
      </c>
      <c r="BV98" s="35">
        <v>2502.274566464589</v>
      </c>
      <c r="BW98" s="35">
        <v>-127.22654958388188</v>
      </c>
      <c r="BX98" s="35">
        <v>-773.63770961597834</v>
      </c>
      <c r="BY98" s="35">
        <f t="shared" si="3"/>
        <v>-773.63770961597834</v>
      </c>
      <c r="BZ98" s="35">
        <v>0</v>
      </c>
      <c r="CA98" s="35">
        <v>2803.9450000000002</v>
      </c>
      <c r="CB98" s="28">
        <v>434130.90711337014</v>
      </c>
      <c r="CC98" s="72"/>
      <c r="CD98" s="72"/>
    </row>
    <row r="99" spans="1:82" ht="15.6" x14ac:dyDescent="0.3">
      <c r="A99" s="19">
        <f t="shared" si="4"/>
        <v>2003</v>
      </c>
      <c r="B99" s="20">
        <f t="shared" si="5"/>
        <v>4</v>
      </c>
      <c r="C99" s="40">
        <v>243245</v>
      </c>
      <c r="D99" s="40">
        <v>32076</v>
      </c>
      <c r="E99" s="28">
        <v>211169</v>
      </c>
      <c r="F99" s="40">
        <v>149848</v>
      </c>
      <c r="G99" s="40">
        <v>40044</v>
      </c>
      <c r="H99" s="40">
        <v>61148</v>
      </c>
      <c r="I99" s="40">
        <v>59954</v>
      </c>
      <c r="J99" s="40">
        <v>1194</v>
      </c>
      <c r="K99" s="40">
        <v>64442</v>
      </c>
      <c r="L99" s="40">
        <v>72237</v>
      </c>
      <c r="M99" s="28">
        <v>58962.20391945645</v>
      </c>
      <c r="N99" s="28">
        <v>16766.601545041751</v>
      </c>
      <c r="O99" s="28">
        <v>6122.9430678215149</v>
      </c>
      <c r="P99" s="28">
        <v>36072.659306593196</v>
      </c>
      <c r="Q99" s="28">
        <v>205584</v>
      </c>
      <c r="R99" s="28">
        <v>2790427.4074996444</v>
      </c>
      <c r="S99" s="46">
        <v>0.8451725626426031</v>
      </c>
      <c r="T99" s="46">
        <v>0.79624686348833484</v>
      </c>
      <c r="U99" s="46">
        <v>0.86305064429127964</v>
      </c>
      <c r="V99" s="46">
        <v>0.94197217867031391</v>
      </c>
      <c r="W99" s="46">
        <v>0.8091306911641476</v>
      </c>
      <c r="X99" s="46">
        <v>0.79730608967703531</v>
      </c>
      <c r="Y99" s="29">
        <v>0.85459960544441949</v>
      </c>
      <c r="Z99" s="28">
        <v>3030.2984999999999</v>
      </c>
      <c r="AA99" s="30">
        <v>43103.144999999997</v>
      </c>
      <c r="AB99" s="28">
        <v>20741.339999999997</v>
      </c>
      <c r="AC99" s="28">
        <v>36546.572999999997</v>
      </c>
      <c r="AD99" s="31">
        <v>147.524</v>
      </c>
      <c r="AE99" s="28">
        <v>18479.599999999999</v>
      </c>
      <c r="AF99" s="32">
        <v>17437.7</v>
      </c>
      <c r="AG99" s="33">
        <v>0.94361890950020577</v>
      </c>
      <c r="AH99" s="32">
        <v>15573.4</v>
      </c>
      <c r="AI99" s="32">
        <v>14762.5</v>
      </c>
      <c r="AJ99" s="32">
        <v>3292.6</v>
      </c>
      <c r="AK99" s="32">
        <v>3173.9</v>
      </c>
      <c r="AL99" s="31">
        <v>10.90450279490139</v>
      </c>
      <c r="AM99" s="28">
        <v>8137803.7000000002</v>
      </c>
      <c r="AN99" s="40">
        <v>97329</v>
      </c>
      <c r="AO99" s="40">
        <v>23548</v>
      </c>
      <c r="AP99" s="28">
        <v>187621</v>
      </c>
      <c r="AQ99" s="29">
        <v>0.84485450415799945</v>
      </c>
      <c r="AR99" s="28">
        <v>12554.380330467095</v>
      </c>
      <c r="AS99" s="34">
        <v>0.56485333333333332</v>
      </c>
      <c r="AT99" s="35">
        <v>607095</v>
      </c>
      <c r="AU99" s="35">
        <v>2026403</v>
      </c>
      <c r="AV99" s="36">
        <v>2.1413333333333333</v>
      </c>
      <c r="AW99" s="36">
        <v>1.0766666666666669</v>
      </c>
      <c r="AX99" s="37">
        <v>0.84080717488789236</v>
      </c>
      <c r="AY99" s="37">
        <v>1.1893333333333334</v>
      </c>
      <c r="AZ99" s="38">
        <v>382775.03200000001</v>
      </c>
      <c r="BA99" s="39">
        <v>-406330</v>
      </c>
      <c r="BB99" s="35">
        <v>78348.01085635052</v>
      </c>
      <c r="BC99" s="35">
        <v>2939.9821435866793</v>
      </c>
      <c r="BD99" s="35">
        <v>595.98713416138912</v>
      </c>
      <c r="BE99" s="35">
        <v>23411.795033095212</v>
      </c>
      <c r="BF99" s="35">
        <v>1637.7021243237393</v>
      </c>
      <c r="BG99" s="35">
        <v>19776.889714289409</v>
      </c>
      <c r="BH99" s="35">
        <v>25945.301059651953</v>
      </c>
      <c r="BI99" s="35">
        <v>1532.1133944085159</v>
      </c>
      <c r="BJ99" s="35">
        <v>2508.2402528336011</v>
      </c>
      <c r="BK99" s="35">
        <v>79160.47572244989</v>
      </c>
      <c r="BL99" s="35">
        <v>8995.489282224622</v>
      </c>
      <c r="BM99" s="35">
        <v>8444.0842899634063</v>
      </c>
      <c r="BN99" s="35">
        <v>20237.298322641695</v>
      </c>
      <c r="BO99" s="35">
        <v>31.08875409444213</v>
      </c>
      <c r="BP99" s="35">
        <v>2172.3381351654771</v>
      </c>
      <c r="BQ99" s="35">
        <v>4491.9557960897291</v>
      </c>
      <c r="BR99" s="35">
        <v>7.3597887884031881</v>
      </c>
      <c r="BS99" s="35">
        <v>23609.705312680038</v>
      </c>
      <c r="BT99" s="35">
        <v>4834.1750568273319</v>
      </c>
      <c r="BU99" s="35">
        <v>3501.4745069639766</v>
      </c>
      <c r="BV99" s="35">
        <v>2914.03885082537</v>
      </c>
      <c r="BW99" s="35">
        <v>-78.53237381133323</v>
      </c>
      <c r="BX99" s="35">
        <v>-812.46486609941121</v>
      </c>
      <c r="BY99" s="35">
        <f t="shared" si="3"/>
        <v>-812.46486609941121</v>
      </c>
      <c r="BZ99" s="35">
        <v>0</v>
      </c>
      <c r="CA99" s="35">
        <v>2861.6170000000002</v>
      </c>
      <c r="CB99" s="28">
        <v>438501.68100031948</v>
      </c>
      <c r="CC99" s="72"/>
      <c r="CD99" s="72"/>
    </row>
    <row r="100" spans="1:82" ht="15.6" x14ac:dyDescent="0.3">
      <c r="A100" s="19">
        <f t="shared" si="4"/>
        <v>2004</v>
      </c>
      <c r="B100" s="20">
        <f t="shared" si="5"/>
        <v>1</v>
      </c>
      <c r="C100" s="40">
        <v>244725</v>
      </c>
      <c r="D100" s="40">
        <v>32259</v>
      </c>
      <c r="E100" s="28">
        <v>212466</v>
      </c>
      <c r="F100" s="40">
        <v>151474</v>
      </c>
      <c r="G100" s="40">
        <v>41025</v>
      </c>
      <c r="H100" s="40">
        <v>60809</v>
      </c>
      <c r="I100" s="40">
        <v>59610</v>
      </c>
      <c r="J100" s="40">
        <v>1199</v>
      </c>
      <c r="K100" s="40">
        <v>65624</v>
      </c>
      <c r="L100" s="40">
        <v>74207</v>
      </c>
      <c r="M100" s="28">
        <v>60699.019877254555</v>
      </c>
      <c r="N100" s="28">
        <v>17132.962907754001</v>
      </c>
      <c r="O100" s="28">
        <v>5484.4362659024955</v>
      </c>
      <c r="P100" s="28">
        <v>38081.620703598055</v>
      </c>
      <c r="Q100" s="28">
        <v>209190</v>
      </c>
      <c r="R100" s="28">
        <v>2821729.6809957298</v>
      </c>
      <c r="S100" s="46">
        <v>0.85479619981612009</v>
      </c>
      <c r="T100" s="46">
        <v>0.80477837780741246</v>
      </c>
      <c r="U100" s="46">
        <v>0.86717854966483854</v>
      </c>
      <c r="V100" s="46">
        <v>0.95774198959906054</v>
      </c>
      <c r="W100" s="46">
        <v>0.80784469096671951</v>
      </c>
      <c r="X100" s="46">
        <v>0.7964882019216516</v>
      </c>
      <c r="Y100" s="29">
        <v>0.89774901636291826</v>
      </c>
      <c r="Z100" s="28">
        <v>3045.3069</v>
      </c>
      <c r="AA100" s="30">
        <v>43197.684000000001</v>
      </c>
      <c r="AB100" s="28">
        <v>20923.595999999998</v>
      </c>
      <c r="AC100" s="28">
        <v>36626.629999999997</v>
      </c>
      <c r="AD100" s="31">
        <v>152.94200000000001</v>
      </c>
      <c r="AE100" s="28">
        <v>18665.3</v>
      </c>
      <c r="AF100" s="32">
        <v>17558.8</v>
      </c>
      <c r="AG100" s="33">
        <v>0.94071887406042232</v>
      </c>
      <c r="AH100" s="32">
        <v>15757.7</v>
      </c>
      <c r="AI100" s="32">
        <v>14858</v>
      </c>
      <c r="AJ100" s="32">
        <v>3307.4</v>
      </c>
      <c r="AK100" s="32">
        <v>3192.7</v>
      </c>
      <c r="AL100" s="31">
        <v>10.793058707499418</v>
      </c>
      <c r="AM100" s="28">
        <v>8134216.4000000004</v>
      </c>
      <c r="AN100" s="40">
        <v>99215</v>
      </c>
      <c r="AO100" s="40">
        <v>23937</v>
      </c>
      <c r="AP100" s="28">
        <v>188529</v>
      </c>
      <c r="AQ100" s="29">
        <v>0.85793159048499013</v>
      </c>
      <c r="AR100" s="28">
        <v>12706.219888249172</v>
      </c>
      <c r="AS100" s="34">
        <v>0.57215666666666665</v>
      </c>
      <c r="AT100" s="35">
        <v>606267</v>
      </c>
      <c r="AU100" s="35">
        <v>2052983</v>
      </c>
      <c r="AV100" s="36">
        <v>2.0579999999999998</v>
      </c>
      <c r="AW100" s="36">
        <v>1.0333333333333334</v>
      </c>
      <c r="AX100" s="37">
        <v>0.79957356076759067</v>
      </c>
      <c r="AY100" s="37">
        <v>1.2506666666666666</v>
      </c>
      <c r="AZ100" s="38">
        <v>388781.45799999998</v>
      </c>
      <c r="BA100" s="39">
        <v>-427624</v>
      </c>
      <c r="BB100" s="35">
        <v>80166.909345133841</v>
      </c>
      <c r="BC100" s="35">
        <v>2979.5570210907581</v>
      </c>
      <c r="BD100" s="35">
        <v>608.25654024438438</v>
      </c>
      <c r="BE100" s="35">
        <v>24087.332680933487</v>
      </c>
      <c r="BF100" s="35">
        <v>1591.7964356678433</v>
      </c>
      <c r="BG100" s="35">
        <v>20381.575775075049</v>
      </c>
      <c r="BH100" s="35">
        <v>26403.889673881597</v>
      </c>
      <c r="BI100" s="35">
        <v>1522.4086603181563</v>
      </c>
      <c r="BJ100" s="35">
        <v>2592.0925579225564</v>
      </c>
      <c r="BK100" s="35">
        <v>81016.227236342413</v>
      </c>
      <c r="BL100" s="35">
        <v>9262.0529601307899</v>
      </c>
      <c r="BM100" s="35">
        <v>8411.0429386216474</v>
      </c>
      <c r="BN100" s="35">
        <v>20577.715160130432</v>
      </c>
      <c r="BO100" s="35">
        <v>34.786210029328501</v>
      </c>
      <c r="BP100" s="35">
        <v>2167.4122761525073</v>
      </c>
      <c r="BQ100" s="35">
        <v>4398.0257544937667</v>
      </c>
      <c r="BR100" s="35">
        <v>4.354140326098408</v>
      </c>
      <c r="BS100" s="35">
        <v>24075.163049371204</v>
      </c>
      <c r="BT100" s="35">
        <v>5041.2716714467115</v>
      </c>
      <c r="BU100" s="35">
        <v>3497.2569253079719</v>
      </c>
      <c r="BV100" s="35">
        <v>3531.9107109019506</v>
      </c>
      <c r="BW100" s="35">
        <v>15.23543943137161</v>
      </c>
      <c r="BX100" s="35">
        <v>-849.31789120858207</v>
      </c>
      <c r="BY100" s="35">
        <f t="shared" si="3"/>
        <v>-849.31789120858207</v>
      </c>
      <c r="BZ100" s="35">
        <v>0</v>
      </c>
      <c r="CA100" s="35">
        <v>2950.2109999999998</v>
      </c>
      <c r="CB100" s="28">
        <v>442644.10696670174</v>
      </c>
      <c r="CC100" s="72"/>
      <c r="CD100" s="72"/>
    </row>
    <row r="101" spans="1:82" ht="15.6" x14ac:dyDescent="0.3">
      <c r="A101" s="19">
        <f t="shared" si="4"/>
        <v>2004</v>
      </c>
      <c r="B101" s="20">
        <f t="shared" si="5"/>
        <v>2</v>
      </c>
      <c r="C101" s="40">
        <v>247131</v>
      </c>
      <c r="D101" s="40">
        <v>32694</v>
      </c>
      <c r="E101" s="28">
        <v>214437</v>
      </c>
      <c r="F101" s="40">
        <v>152271</v>
      </c>
      <c r="G101" s="40">
        <v>41623</v>
      </c>
      <c r="H101" s="40">
        <v>62102</v>
      </c>
      <c r="I101" s="40">
        <v>60329</v>
      </c>
      <c r="J101" s="40">
        <v>1773</v>
      </c>
      <c r="K101" s="40">
        <v>66547</v>
      </c>
      <c r="L101" s="40">
        <v>75412</v>
      </c>
      <c r="M101" s="28">
        <v>61802.11442797989</v>
      </c>
      <c r="N101" s="28">
        <v>17426.150732467609</v>
      </c>
      <c r="O101" s="28">
        <v>6043.0512336520833</v>
      </c>
      <c r="P101" s="28">
        <v>38332.9124618602</v>
      </c>
      <c r="Q101" s="28">
        <v>212367</v>
      </c>
      <c r="R101" s="28">
        <v>2853433.4059346667</v>
      </c>
      <c r="S101" s="46">
        <v>0.85932966726149285</v>
      </c>
      <c r="T101" s="46">
        <v>0.81370057331993617</v>
      </c>
      <c r="U101" s="46">
        <v>0.87578982773947101</v>
      </c>
      <c r="V101" s="46">
        <v>0.97266654511097483</v>
      </c>
      <c r="W101" s="46">
        <v>0.8155439013028386</v>
      </c>
      <c r="X101" s="46">
        <v>0.82514719142841986</v>
      </c>
      <c r="Y101" s="29">
        <v>0.89584388822014971</v>
      </c>
      <c r="Z101" s="28">
        <v>3062.3498999999997</v>
      </c>
      <c r="AA101" s="30">
        <v>43390.879999999997</v>
      </c>
      <c r="AB101" s="28">
        <v>21093.764999999999</v>
      </c>
      <c r="AC101" s="28">
        <v>36788.095000000001</v>
      </c>
      <c r="AD101" s="31">
        <v>139.80199999999999</v>
      </c>
      <c r="AE101" s="28">
        <v>18811.7</v>
      </c>
      <c r="AF101" s="32">
        <v>17628.7</v>
      </c>
      <c r="AG101" s="33">
        <v>0.93711360483103601</v>
      </c>
      <c r="AH101" s="32">
        <v>15868.5</v>
      </c>
      <c r="AI101" s="32">
        <v>14915.2</v>
      </c>
      <c r="AJ101" s="32">
        <v>3336.9</v>
      </c>
      <c r="AK101" s="32">
        <v>3215.2</v>
      </c>
      <c r="AL101" s="31">
        <v>10.818670825241487</v>
      </c>
      <c r="AM101" s="28">
        <v>8215370.0999999996</v>
      </c>
      <c r="AN101" s="40">
        <v>100403</v>
      </c>
      <c r="AO101" s="40">
        <v>24319</v>
      </c>
      <c r="AP101" s="28">
        <v>190118</v>
      </c>
      <c r="AQ101" s="29">
        <v>0.85855339927831531</v>
      </c>
      <c r="AR101" s="28">
        <v>12842.206304226142</v>
      </c>
      <c r="AS101" s="34">
        <v>0.59155666666666662</v>
      </c>
      <c r="AT101" s="35">
        <v>636960</v>
      </c>
      <c r="AU101" s="35">
        <v>2097608</v>
      </c>
      <c r="AV101" s="36">
        <v>2.0726666666666667</v>
      </c>
      <c r="AW101" s="36">
        <v>1.2133333333333332</v>
      </c>
      <c r="AX101" s="37">
        <v>0.83010514665190915</v>
      </c>
      <c r="AY101" s="37">
        <v>1.2046666666666668</v>
      </c>
      <c r="AZ101" s="38">
        <v>390339.83</v>
      </c>
      <c r="BA101" s="39">
        <v>-444370</v>
      </c>
      <c r="BB101" s="35">
        <v>82107.205002593662</v>
      </c>
      <c r="BC101" s="35">
        <v>3031.1641636560862</v>
      </c>
      <c r="BD101" s="35">
        <v>618.26168657982873</v>
      </c>
      <c r="BE101" s="35">
        <v>24785.414667695408</v>
      </c>
      <c r="BF101" s="35">
        <v>1554.8155859383478</v>
      </c>
      <c r="BG101" s="35">
        <v>21078.819889359289</v>
      </c>
      <c r="BH101" s="35">
        <v>26872.669250020816</v>
      </c>
      <c r="BI101" s="35">
        <v>1524.0633025547502</v>
      </c>
      <c r="BJ101" s="35">
        <v>2641.9964567891161</v>
      </c>
      <c r="BK101" s="35">
        <v>82725.636947362451</v>
      </c>
      <c r="BL101" s="35">
        <v>9542.6572472409407</v>
      </c>
      <c r="BM101" s="35">
        <v>8483.7092226362838</v>
      </c>
      <c r="BN101" s="35">
        <v>20929.995831073757</v>
      </c>
      <c r="BO101" s="35">
        <v>37.650708391551646</v>
      </c>
      <c r="BP101" s="35">
        <v>2182.6770220863168</v>
      </c>
      <c r="BQ101" s="35">
        <v>4312.8434360578749</v>
      </c>
      <c r="BR101" s="35">
        <v>2.1102248107371331</v>
      </c>
      <c r="BS101" s="35">
        <v>24529.380924299188</v>
      </c>
      <c r="BT101" s="35">
        <v>5221.1016487157785</v>
      </c>
      <c r="BU101" s="35">
        <v>3525.1671225223813</v>
      </c>
      <c r="BV101" s="35">
        <v>3877.095170571803</v>
      </c>
      <c r="BW101" s="35">
        <v>81.248388955904872</v>
      </c>
      <c r="BX101" s="35">
        <v>-618.43194476881763</v>
      </c>
      <c r="BY101" s="35">
        <f t="shared" si="3"/>
        <v>-618.43194476881763</v>
      </c>
      <c r="BZ101" s="35">
        <v>0</v>
      </c>
      <c r="CA101" s="35">
        <v>3010.8519999999999</v>
      </c>
      <c r="CB101" s="28">
        <v>446682.65764752252</v>
      </c>
      <c r="CC101" s="72"/>
      <c r="CD101" s="72"/>
    </row>
    <row r="102" spans="1:82" ht="15.6" x14ac:dyDescent="0.3">
      <c r="A102" s="19">
        <f t="shared" si="4"/>
        <v>2004</v>
      </c>
      <c r="B102" s="20">
        <f t="shared" si="5"/>
        <v>3</v>
      </c>
      <c r="C102" s="40">
        <v>249458</v>
      </c>
      <c r="D102" s="40">
        <v>33217</v>
      </c>
      <c r="E102" s="28">
        <v>216241</v>
      </c>
      <c r="F102" s="40">
        <v>153975</v>
      </c>
      <c r="G102" s="40">
        <v>42585</v>
      </c>
      <c r="H102" s="40">
        <v>62945</v>
      </c>
      <c r="I102" s="40">
        <v>61415</v>
      </c>
      <c r="J102" s="40">
        <v>1530</v>
      </c>
      <c r="K102" s="40">
        <v>66395</v>
      </c>
      <c r="L102" s="40">
        <v>76442</v>
      </c>
      <c r="M102" s="28">
        <v>62527.573006384839</v>
      </c>
      <c r="N102" s="28">
        <v>18231.212808830325</v>
      </c>
      <c r="O102" s="28">
        <v>6478.3956067237496</v>
      </c>
      <c r="P102" s="28">
        <v>37817.964590830758</v>
      </c>
      <c r="Q102" s="28">
        <v>216525</v>
      </c>
      <c r="R102" s="28">
        <v>2885901.5097583886</v>
      </c>
      <c r="S102" s="46">
        <v>0.86798178450881514</v>
      </c>
      <c r="T102" s="46">
        <v>0.81986036694268549</v>
      </c>
      <c r="U102" s="46">
        <v>0.87847833744276149</v>
      </c>
      <c r="V102" s="46">
        <v>0.98643653830497435</v>
      </c>
      <c r="W102" s="46">
        <v>0.82668875668348518</v>
      </c>
      <c r="X102" s="46">
        <v>0.83227806703121321</v>
      </c>
      <c r="Y102" s="29">
        <v>0.91683697780940221</v>
      </c>
      <c r="Z102" s="28">
        <v>3069.1002000000003</v>
      </c>
      <c r="AA102" s="30">
        <v>43603.357000000004</v>
      </c>
      <c r="AB102" s="28">
        <v>21206.234</v>
      </c>
      <c r="AC102" s="28">
        <v>36965.885999999999</v>
      </c>
      <c r="AD102" s="31">
        <v>152.34</v>
      </c>
      <c r="AE102" s="28">
        <v>18973.400000000001</v>
      </c>
      <c r="AF102" s="32">
        <v>17752.099999999999</v>
      </c>
      <c r="AG102" s="33">
        <v>0.9356309359418975</v>
      </c>
      <c r="AH102" s="32">
        <v>16010.5</v>
      </c>
      <c r="AI102" s="32">
        <v>15037.1</v>
      </c>
      <c r="AJ102" s="32">
        <v>3372.2</v>
      </c>
      <c r="AK102" s="32">
        <v>3248.7</v>
      </c>
      <c r="AL102" s="31">
        <v>10.52913968599988</v>
      </c>
      <c r="AM102" s="28">
        <v>8229308.9000000004</v>
      </c>
      <c r="AN102" s="40">
        <v>101899</v>
      </c>
      <c r="AO102" s="40">
        <v>24573</v>
      </c>
      <c r="AP102" s="28">
        <v>191668</v>
      </c>
      <c r="AQ102" s="29">
        <v>0.86504657936278539</v>
      </c>
      <c r="AR102" s="28">
        <v>12967.321839328197</v>
      </c>
      <c r="AS102" s="34">
        <v>0.61209666666666662</v>
      </c>
      <c r="AT102" s="35">
        <v>654326</v>
      </c>
      <c r="AU102" s="35">
        <v>2117728</v>
      </c>
      <c r="AV102" s="36">
        <v>2.1093333333333333</v>
      </c>
      <c r="AW102" s="36">
        <v>1.6766666666666667</v>
      </c>
      <c r="AX102" s="37">
        <v>0.81810744477774733</v>
      </c>
      <c r="AY102" s="37">
        <v>1.2223333333333335</v>
      </c>
      <c r="AZ102" s="38">
        <v>386681.66700000002</v>
      </c>
      <c r="BA102" s="39">
        <v>-461894</v>
      </c>
      <c r="BB102" s="35">
        <v>84168.897828729925</v>
      </c>
      <c r="BC102" s="35">
        <v>3094.803571282665</v>
      </c>
      <c r="BD102" s="35">
        <v>626.00257316772229</v>
      </c>
      <c r="BE102" s="35">
        <v>25506.040993380964</v>
      </c>
      <c r="BF102" s="35">
        <v>1526.7595751352526</v>
      </c>
      <c r="BG102" s="35">
        <v>21868.622057142122</v>
      </c>
      <c r="BH102" s="35">
        <v>27351.639788069613</v>
      </c>
      <c r="BI102" s="35">
        <v>1537.0773211182973</v>
      </c>
      <c r="BJ102" s="35">
        <v>2657.9519494332808</v>
      </c>
      <c r="BK102" s="35">
        <v>84288.704855510034</v>
      </c>
      <c r="BL102" s="35">
        <v>9837.3021435550781</v>
      </c>
      <c r="BM102" s="35">
        <v>8662.0831420073209</v>
      </c>
      <c r="BN102" s="35">
        <v>21294.140335471664</v>
      </c>
      <c r="BO102" s="35">
        <v>39.682249181111573</v>
      </c>
      <c r="BP102" s="35">
        <v>2218.1323729669052</v>
      </c>
      <c r="BQ102" s="35">
        <v>4236.4088407820545</v>
      </c>
      <c r="BR102" s="35">
        <v>0.6280422423193639</v>
      </c>
      <c r="BS102" s="35">
        <v>24972.358937464</v>
      </c>
      <c r="BT102" s="35">
        <v>5373.6649886345349</v>
      </c>
      <c r="BU102" s="35">
        <v>3585.2050986072054</v>
      </c>
      <c r="BV102" s="35">
        <v>3949.5922298349265</v>
      </c>
      <c r="BW102" s="35">
        <v>119.50647476226661</v>
      </c>
      <c r="BX102" s="35">
        <v>-119.80702678011781</v>
      </c>
      <c r="BY102" s="35">
        <f t="shared" si="3"/>
        <v>-119.80702678011781</v>
      </c>
      <c r="BZ102" s="35">
        <v>0</v>
      </c>
      <c r="CA102" s="35">
        <v>3068.07</v>
      </c>
      <c r="CB102" s="28">
        <v>450737.5485841771</v>
      </c>
      <c r="CC102" s="72"/>
      <c r="CD102" s="72"/>
    </row>
    <row r="103" spans="1:82" ht="15.6" x14ac:dyDescent="0.3">
      <c r="A103" s="19">
        <f t="shared" si="4"/>
        <v>2004</v>
      </c>
      <c r="B103" s="20">
        <f t="shared" si="5"/>
        <v>4</v>
      </c>
      <c r="C103" s="40">
        <v>251133</v>
      </c>
      <c r="D103" s="40">
        <v>33418.399999999994</v>
      </c>
      <c r="E103" s="28">
        <v>217714.6</v>
      </c>
      <c r="F103" s="40">
        <v>155737</v>
      </c>
      <c r="G103" s="40">
        <v>43010</v>
      </c>
      <c r="H103" s="40">
        <v>63722</v>
      </c>
      <c r="I103" s="40">
        <v>62127</v>
      </c>
      <c r="J103" s="40">
        <v>1595</v>
      </c>
      <c r="K103" s="40">
        <v>66724</v>
      </c>
      <c r="L103" s="40">
        <v>78060</v>
      </c>
      <c r="M103" s="28">
        <v>63850.292688380709</v>
      </c>
      <c r="N103" s="28">
        <v>18115.971394050826</v>
      </c>
      <c r="O103" s="28">
        <v>7881.2545709875185</v>
      </c>
      <c r="P103" s="28">
        <v>37853.066723342366</v>
      </c>
      <c r="Q103" s="28">
        <v>221355</v>
      </c>
      <c r="R103" s="28">
        <v>2918752.2381607424</v>
      </c>
      <c r="S103" s="46">
        <v>0.88142538017703764</v>
      </c>
      <c r="T103" s="46">
        <v>0.82538510437468293</v>
      </c>
      <c r="U103" s="46">
        <v>0.88623575912578467</v>
      </c>
      <c r="V103" s="46">
        <v>1.0081928951985448</v>
      </c>
      <c r="W103" s="46">
        <v>0.84266530783526172</v>
      </c>
      <c r="X103" s="46">
        <v>0.83588265436843456</v>
      </c>
      <c r="Y103" s="29">
        <v>0.97655344721722304</v>
      </c>
      <c r="Z103" s="28">
        <v>3080.9155000000001</v>
      </c>
      <c r="AA103" s="30">
        <v>43873.716</v>
      </c>
      <c r="AB103" s="28">
        <v>21342.156999999999</v>
      </c>
      <c r="AC103" s="28">
        <v>37192.722000000002</v>
      </c>
      <c r="AD103" s="31">
        <v>159.179</v>
      </c>
      <c r="AE103" s="28">
        <v>19177.2</v>
      </c>
      <c r="AF103" s="32">
        <v>17941.2</v>
      </c>
      <c r="AG103" s="33">
        <v>0.9355484638007634</v>
      </c>
      <c r="AH103" s="32">
        <v>16182.9</v>
      </c>
      <c r="AI103" s="32">
        <v>15222.1</v>
      </c>
      <c r="AJ103" s="32">
        <v>3403.5</v>
      </c>
      <c r="AK103" s="32">
        <v>3273.8</v>
      </c>
      <c r="AL103" s="31">
        <v>10.144040267345048</v>
      </c>
      <c r="AM103" s="28">
        <v>8317242.5</v>
      </c>
      <c r="AN103" s="40">
        <v>103846</v>
      </c>
      <c r="AO103" s="40">
        <v>25073</v>
      </c>
      <c r="AP103" s="28">
        <v>192641.6</v>
      </c>
      <c r="AQ103" s="29">
        <v>0.88010705122533839</v>
      </c>
      <c r="AR103" s="28">
        <v>13081.566493555336</v>
      </c>
      <c r="AS103" s="34">
        <v>0.63286333333333322</v>
      </c>
      <c r="AT103" s="35">
        <v>683858</v>
      </c>
      <c r="AU103" s="35">
        <v>2194544</v>
      </c>
      <c r="AV103" s="36">
        <v>2.1616666666666666</v>
      </c>
      <c r="AW103" s="36">
        <v>2.2233333333333332</v>
      </c>
      <c r="AX103" s="37">
        <v>0.77140653124196457</v>
      </c>
      <c r="AY103" s="37">
        <v>1.2963333333333333</v>
      </c>
      <c r="AZ103" s="38">
        <v>389887.93</v>
      </c>
      <c r="BA103" s="39">
        <v>-512042</v>
      </c>
      <c r="BB103" s="35">
        <v>86351.987823542673</v>
      </c>
      <c r="BC103" s="35">
        <v>3170.4752439704926</v>
      </c>
      <c r="BD103" s="35">
        <v>631.47920000806494</v>
      </c>
      <c r="BE103" s="35">
        <v>26249.211657990156</v>
      </c>
      <c r="BF103" s="35">
        <v>1507.628403258557</v>
      </c>
      <c r="BG103" s="35">
        <v>22750.982278423555</v>
      </c>
      <c r="BH103" s="35">
        <v>27840.801288027978</v>
      </c>
      <c r="BI103" s="35">
        <v>1561.4507160087971</v>
      </c>
      <c r="BJ103" s="35">
        <v>2639.9590358550486</v>
      </c>
      <c r="BK103" s="35">
        <v>85705.430960785132</v>
      </c>
      <c r="BL103" s="35">
        <v>10145.987649073195</v>
      </c>
      <c r="BM103" s="35">
        <v>8946.1646967347551</v>
      </c>
      <c r="BN103" s="35">
        <v>21670.148673324155</v>
      </c>
      <c r="BO103" s="35">
        <v>40.880832398008259</v>
      </c>
      <c r="BP103" s="35">
        <v>2273.7783287942716</v>
      </c>
      <c r="BQ103" s="35">
        <v>4168.7219686663057</v>
      </c>
      <c r="BR103" s="35">
        <v>-9.2407379154901381E-2</v>
      </c>
      <c r="BS103" s="35">
        <v>25404.097088865623</v>
      </c>
      <c r="BT103" s="35">
        <v>5498.961691202976</v>
      </c>
      <c r="BU103" s="35">
        <v>3677.3708535624432</v>
      </c>
      <c r="BV103" s="35">
        <v>3749.4018886913218</v>
      </c>
      <c r="BW103" s="35">
        <v>130.00969685045681</v>
      </c>
      <c r="BX103" s="35">
        <v>646.55686275751725</v>
      </c>
      <c r="BY103" s="35">
        <f t="shared" si="3"/>
        <v>646.55686275751725</v>
      </c>
      <c r="BZ103" s="35">
        <v>0</v>
      </c>
      <c r="CA103" s="35">
        <v>3121.8670000000002</v>
      </c>
      <c r="CB103" s="28">
        <v>454841.81410491391</v>
      </c>
      <c r="CC103" s="72"/>
      <c r="CD103" s="72"/>
    </row>
    <row r="104" spans="1:82" ht="15.6" x14ac:dyDescent="0.3">
      <c r="A104" s="19">
        <f t="shared" si="4"/>
        <v>2005</v>
      </c>
      <c r="B104" s="20">
        <f t="shared" si="5"/>
        <v>1</v>
      </c>
      <c r="C104" s="40">
        <v>253599</v>
      </c>
      <c r="D104" s="40">
        <v>33618.410000000003</v>
      </c>
      <c r="E104" s="28">
        <v>219980.59</v>
      </c>
      <c r="F104" s="40">
        <v>156847</v>
      </c>
      <c r="G104" s="40">
        <v>43848</v>
      </c>
      <c r="H104" s="40">
        <v>64913</v>
      </c>
      <c r="I104" s="40">
        <v>63572</v>
      </c>
      <c r="J104" s="40">
        <v>1341</v>
      </c>
      <c r="K104" s="40">
        <v>66628</v>
      </c>
      <c r="L104" s="40">
        <v>78637</v>
      </c>
      <c r="M104" s="28">
        <v>64180.377052430005</v>
      </c>
      <c r="N104" s="28">
        <v>18020.774437516866</v>
      </c>
      <c r="O104" s="28">
        <v>6924.7387728245094</v>
      </c>
      <c r="P104" s="28">
        <v>39234.863842088635</v>
      </c>
      <c r="Q104" s="28">
        <v>224814</v>
      </c>
      <c r="R104" s="28">
        <v>2952714.7095743753</v>
      </c>
      <c r="S104" s="46">
        <v>0.88649403191652965</v>
      </c>
      <c r="T104" s="46">
        <v>0.83261394862509319</v>
      </c>
      <c r="U104" s="46">
        <v>0.88996077358146319</v>
      </c>
      <c r="V104" s="46">
        <v>1.0148021141382999</v>
      </c>
      <c r="W104" s="46">
        <v>0.83678033259290385</v>
      </c>
      <c r="X104" s="46">
        <v>0.8384094001551432</v>
      </c>
      <c r="Y104" s="29">
        <v>0.99058750689974817</v>
      </c>
      <c r="Z104" s="28">
        <v>3090.0527999999999</v>
      </c>
      <c r="AA104" s="30">
        <v>44108.53</v>
      </c>
      <c r="AB104" s="28">
        <v>21395.055</v>
      </c>
      <c r="AC104" s="28">
        <v>37389.398999999998</v>
      </c>
      <c r="AD104" s="31">
        <v>163.55199999999999</v>
      </c>
      <c r="AE104" s="28">
        <v>19326.099999999999</v>
      </c>
      <c r="AF104" s="32">
        <v>18023.8</v>
      </c>
      <c r="AG104" s="33">
        <v>0.93261444367979063</v>
      </c>
      <c r="AH104" s="32">
        <v>16334.4</v>
      </c>
      <c r="AI104" s="32">
        <v>15285.7</v>
      </c>
      <c r="AJ104" s="32">
        <v>3449.5</v>
      </c>
      <c r="AK104" s="32">
        <v>3317</v>
      </c>
      <c r="AL104" s="31">
        <v>9.6702485691202948</v>
      </c>
      <c r="AM104" s="28">
        <v>8316161</v>
      </c>
      <c r="AN104" s="40">
        <v>105130</v>
      </c>
      <c r="AO104" s="40">
        <v>25233</v>
      </c>
      <c r="AP104" s="28">
        <v>194747.59</v>
      </c>
      <c r="AQ104" s="29">
        <v>0.88926985628333466</v>
      </c>
      <c r="AR104" s="28">
        <v>13271.076937085183</v>
      </c>
      <c r="AS104" s="34">
        <v>0.63286333333333322</v>
      </c>
      <c r="AT104" s="35">
        <v>693525</v>
      </c>
      <c r="AU104" s="35">
        <v>2231198</v>
      </c>
      <c r="AV104" s="36">
        <v>2.1353333333333335</v>
      </c>
      <c r="AW104" s="36">
        <v>2.7733333333333334</v>
      </c>
      <c r="AX104" s="37">
        <v>0.76277650648360029</v>
      </c>
      <c r="AY104" s="37">
        <v>1.3109999999999999</v>
      </c>
      <c r="AZ104" s="38">
        <v>394722.05499999999</v>
      </c>
      <c r="BA104" s="39">
        <v>-531599</v>
      </c>
      <c r="BB104" s="35">
        <v>88656.474987031863</v>
      </c>
      <c r="BC104" s="35">
        <v>3258.1791817195713</v>
      </c>
      <c r="BD104" s="35">
        <v>634.69156710085679</v>
      </c>
      <c r="BE104" s="35">
        <v>27014.926661522986</v>
      </c>
      <c r="BF104" s="35">
        <v>1497.4220703082624</v>
      </c>
      <c r="BG104" s="35">
        <v>23725.900553203592</v>
      </c>
      <c r="BH104" s="35">
        <v>28340.153749895922</v>
      </c>
      <c r="BI104" s="35">
        <v>1597.1834872262507</v>
      </c>
      <c r="BJ104" s="35">
        <v>2588.0177160544208</v>
      </c>
      <c r="BK104" s="35">
        <v>86975.815263187775</v>
      </c>
      <c r="BL104" s="35">
        <v>10468.713763795296</v>
      </c>
      <c r="BM104" s="35">
        <v>9335.9538868185882</v>
      </c>
      <c r="BN104" s="35">
        <v>22058.020844631228</v>
      </c>
      <c r="BO104" s="35">
        <v>41.246458042241734</v>
      </c>
      <c r="BP104" s="35">
        <v>2349.6148895684173</v>
      </c>
      <c r="BQ104" s="35">
        <v>4109.7828197106282</v>
      </c>
      <c r="BR104" s="35">
        <v>-5.1124053685661495E-2</v>
      </c>
      <c r="BS104" s="35">
        <v>25824.595378504066</v>
      </c>
      <c r="BT104" s="35">
        <v>5596.9917564211064</v>
      </c>
      <c r="BU104" s="35">
        <v>3801.6643873880957</v>
      </c>
      <c r="BV104" s="35">
        <v>3276.524147140989</v>
      </c>
      <c r="BW104" s="35">
        <v>112.75805522047546</v>
      </c>
      <c r="BX104" s="35">
        <v>1680.6597238440875</v>
      </c>
      <c r="BY104" s="35">
        <f t="shared" si="3"/>
        <v>1680.6597238440875</v>
      </c>
      <c r="BZ104" s="35">
        <v>0</v>
      </c>
      <c r="CA104" s="35">
        <v>3158.18</v>
      </c>
      <c r="CB104" s="28">
        <v>459228.96528725763</v>
      </c>
      <c r="CC104" s="72"/>
      <c r="CD104" s="72"/>
    </row>
    <row r="105" spans="1:82" ht="15.6" x14ac:dyDescent="0.3">
      <c r="A105" s="19">
        <f t="shared" si="4"/>
        <v>2005</v>
      </c>
      <c r="B105" s="20">
        <f t="shared" si="5"/>
        <v>2</v>
      </c>
      <c r="C105" s="40">
        <v>255852</v>
      </c>
      <c r="D105" s="40">
        <v>33599</v>
      </c>
      <c r="E105" s="28">
        <v>222253</v>
      </c>
      <c r="F105" s="40">
        <v>159720</v>
      </c>
      <c r="G105" s="40">
        <v>44306</v>
      </c>
      <c r="H105" s="40">
        <v>66024</v>
      </c>
      <c r="I105" s="40">
        <v>64758</v>
      </c>
      <c r="J105" s="40">
        <v>1266</v>
      </c>
      <c r="K105" s="40">
        <v>67710</v>
      </c>
      <c r="L105" s="40">
        <v>81908</v>
      </c>
      <c r="M105" s="28">
        <v>67039.943040625963</v>
      </c>
      <c r="N105" s="28">
        <v>18912.600464691404</v>
      </c>
      <c r="O105" s="28">
        <v>8276.1148273931212</v>
      </c>
      <c r="P105" s="28">
        <v>39851.227748541431</v>
      </c>
      <c r="Q105" s="28">
        <v>229433</v>
      </c>
      <c r="R105" s="28">
        <v>2987518.6458284156</v>
      </c>
      <c r="S105" s="46">
        <v>0.89674108468958613</v>
      </c>
      <c r="T105" s="46">
        <v>0.83536814425244177</v>
      </c>
      <c r="U105" s="46">
        <v>0.89904301900419803</v>
      </c>
      <c r="V105" s="46">
        <v>1.0263133512461782</v>
      </c>
      <c r="W105" s="46">
        <v>0.84892925712597844</v>
      </c>
      <c r="X105" s="46">
        <v>0.83667041070469306</v>
      </c>
      <c r="Y105" s="29">
        <v>0.94982602117224857</v>
      </c>
      <c r="Z105" s="28">
        <v>3112.6504</v>
      </c>
      <c r="AA105" s="30">
        <v>44290.737999999998</v>
      </c>
      <c r="AB105" s="28">
        <v>21564.594000000001</v>
      </c>
      <c r="AC105" s="28">
        <v>37540.239000000001</v>
      </c>
      <c r="AD105" s="31">
        <v>181.08799999999999</v>
      </c>
      <c r="AE105" s="28">
        <v>19568.8</v>
      </c>
      <c r="AF105" s="32">
        <v>18231.2</v>
      </c>
      <c r="AG105" s="33">
        <v>0.93164629410081357</v>
      </c>
      <c r="AH105" s="32">
        <v>16589.8</v>
      </c>
      <c r="AI105" s="32">
        <v>15494</v>
      </c>
      <c r="AJ105" s="32">
        <v>3481.8</v>
      </c>
      <c r="AK105" s="32">
        <v>3344</v>
      </c>
      <c r="AL105" s="31">
        <v>9.2549574547983617</v>
      </c>
      <c r="AM105" s="28">
        <v>8525463.6999999993</v>
      </c>
      <c r="AN105" s="40">
        <v>107894</v>
      </c>
      <c r="AO105" s="40">
        <v>25707</v>
      </c>
      <c r="AP105" s="28">
        <v>196546</v>
      </c>
      <c r="AQ105" s="29">
        <v>0.8879836624736579</v>
      </c>
      <c r="AR105" s="28">
        <v>13329.138187010216</v>
      </c>
      <c r="AS105" s="34">
        <v>0.66664000000000001</v>
      </c>
      <c r="AT105" s="35">
        <v>897936</v>
      </c>
      <c r="AU105" s="35">
        <v>2292403</v>
      </c>
      <c r="AV105" s="36">
        <v>2.1146666666666665</v>
      </c>
      <c r="AW105" s="36">
        <v>3.21</v>
      </c>
      <c r="AX105" s="37">
        <v>0.79386080973802586</v>
      </c>
      <c r="AY105" s="37">
        <v>1.2596666666666667</v>
      </c>
      <c r="AZ105" s="38">
        <v>393036.82299999997</v>
      </c>
      <c r="BA105" s="39">
        <v>-552894</v>
      </c>
      <c r="BB105" s="35">
        <v>90943.479857614802</v>
      </c>
      <c r="BC105" s="35">
        <v>3350.589084131374</v>
      </c>
      <c r="BD105" s="35">
        <v>644.59988709763081</v>
      </c>
      <c r="BE105" s="35">
        <v>27760.041998326924</v>
      </c>
      <c r="BF105" s="35">
        <v>1522.9707090048394</v>
      </c>
      <c r="BG105" s="35">
        <v>24613.607641834169</v>
      </c>
      <c r="BH105" s="35">
        <v>28870.433234684726</v>
      </c>
      <c r="BI105" s="35">
        <v>1635.7032008227318</v>
      </c>
      <c r="BJ105" s="35">
        <v>2545.5341017124015</v>
      </c>
      <c r="BK105" s="35">
        <v>88379.342878873722</v>
      </c>
      <c r="BL105" s="35">
        <v>10748.21870416602</v>
      </c>
      <c r="BM105" s="35">
        <v>9680.9880081246847</v>
      </c>
      <c r="BN105" s="35">
        <v>22459.761375301568</v>
      </c>
      <c r="BO105" s="35">
        <v>41.394125083038418</v>
      </c>
      <c r="BP105" s="35">
        <v>2411.0035580507088</v>
      </c>
      <c r="BQ105" s="35">
        <v>4063.9940322441053</v>
      </c>
      <c r="BR105" s="35">
        <v>0.28583889797629891</v>
      </c>
      <c r="BS105" s="35">
        <v>26247.956542957814</v>
      </c>
      <c r="BT105" s="35">
        <v>5735.4070799399151</v>
      </c>
      <c r="BU105" s="35">
        <v>3923.916045963118</v>
      </c>
      <c r="BV105" s="35">
        <v>2995.8633916644599</v>
      </c>
      <c r="BW105" s="35">
        <v>70.554176480292753</v>
      </c>
      <c r="BX105" s="35">
        <v>2564.1369787410804</v>
      </c>
      <c r="BY105" s="35">
        <f t="shared" si="3"/>
        <v>2564.1369787410804</v>
      </c>
      <c r="BZ105" s="35">
        <v>0</v>
      </c>
      <c r="CA105" s="35">
        <v>3210.7579999999998</v>
      </c>
      <c r="CB105" s="28">
        <v>463802.69877951348</v>
      </c>
      <c r="CC105" s="72"/>
      <c r="CD105" s="72"/>
    </row>
    <row r="106" spans="1:82" ht="15.6" x14ac:dyDescent="0.3">
      <c r="A106" s="19">
        <f t="shared" si="4"/>
        <v>2005</v>
      </c>
      <c r="B106" s="20">
        <f t="shared" si="5"/>
        <v>3</v>
      </c>
      <c r="C106" s="40">
        <v>258327</v>
      </c>
      <c r="D106" s="40">
        <v>33905</v>
      </c>
      <c r="E106" s="28">
        <v>224422</v>
      </c>
      <c r="F106" s="40">
        <v>160643</v>
      </c>
      <c r="G106" s="40">
        <v>44512</v>
      </c>
      <c r="H106" s="40">
        <v>67433</v>
      </c>
      <c r="I106" s="40">
        <v>66081</v>
      </c>
      <c r="J106" s="40">
        <v>1352</v>
      </c>
      <c r="K106" s="40">
        <v>67790</v>
      </c>
      <c r="L106" s="40">
        <v>82051</v>
      </c>
      <c r="M106" s="28">
        <v>66695.40505524262</v>
      </c>
      <c r="N106" s="28">
        <v>19838.032270929187</v>
      </c>
      <c r="O106" s="28">
        <v>7454.0127946039693</v>
      </c>
      <c r="P106" s="28">
        <v>39403.359989709461</v>
      </c>
      <c r="Q106" s="28">
        <v>233904</v>
      </c>
      <c r="R106" s="28">
        <v>3023292.5106117232</v>
      </c>
      <c r="S106" s="46">
        <v>0.90545703701122993</v>
      </c>
      <c r="T106" s="46">
        <v>0.84631761110039028</v>
      </c>
      <c r="U106" s="46">
        <v>0.90917056074766356</v>
      </c>
      <c r="V106" s="46">
        <v>1.0380442184591638</v>
      </c>
      <c r="W106" s="46">
        <v>0.86664699808231305</v>
      </c>
      <c r="X106" s="46">
        <v>0.8623539018415376</v>
      </c>
      <c r="Y106" s="29">
        <v>0.94789602775805082</v>
      </c>
      <c r="Z106" s="28">
        <v>3136.9732999999997</v>
      </c>
      <c r="AA106" s="30">
        <v>44428.514000000003</v>
      </c>
      <c r="AB106" s="28">
        <v>21694.657999999999</v>
      </c>
      <c r="AC106" s="28">
        <v>37653.392999999996</v>
      </c>
      <c r="AD106" s="31">
        <v>179.864</v>
      </c>
      <c r="AE106" s="28">
        <v>19877.7</v>
      </c>
      <c r="AF106" s="32">
        <v>18453.8</v>
      </c>
      <c r="AG106" s="33">
        <v>0.92836696398476681</v>
      </c>
      <c r="AH106" s="32">
        <v>16872.7</v>
      </c>
      <c r="AI106" s="32">
        <v>15715.5</v>
      </c>
      <c r="AJ106" s="32">
        <v>3522.3</v>
      </c>
      <c r="AK106" s="32">
        <v>3367.2</v>
      </c>
      <c r="AL106" s="31">
        <v>8.3751400920908736</v>
      </c>
      <c r="AM106" s="28">
        <v>8515853.1999999993</v>
      </c>
      <c r="AN106" s="40">
        <v>109899</v>
      </c>
      <c r="AO106" s="40">
        <v>26049</v>
      </c>
      <c r="AP106" s="28">
        <v>198373</v>
      </c>
      <c r="AQ106" s="29">
        <v>0.90633206760864138</v>
      </c>
      <c r="AR106" s="28">
        <v>13341.876058909082</v>
      </c>
      <c r="AS106" s="34">
        <v>0.71160000000000012</v>
      </c>
      <c r="AT106" s="35">
        <v>1252059</v>
      </c>
      <c r="AU106" s="35">
        <v>2356353</v>
      </c>
      <c r="AV106" s="36">
        <v>2.1206666666666667</v>
      </c>
      <c r="AW106" s="36">
        <v>3.7133333333333334</v>
      </c>
      <c r="AX106" s="37">
        <v>0.81989614648811149</v>
      </c>
      <c r="AY106" s="37">
        <v>1.2196666666666667</v>
      </c>
      <c r="AZ106" s="38">
        <v>390458.62599999999</v>
      </c>
      <c r="BA106" s="39">
        <v>-588767</v>
      </c>
      <c r="BB106" s="35">
        <v>93213.002435291477</v>
      </c>
      <c r="BC106" s="35">
        <v>3447.7049512059011</v>
      </c>
      <c r="BD106" s="35">
        <v>661.20415999838701</v>
      </c>
      <c r="BE106" s="35">
        <v>28484.557668401972</v>
      </c>
      <c r="BF106" s="35">
        <v>1584.2743193482884</v>
      </c>
      <c r="BG106" s="35">
        <v>25414.10354431528</v>
      </c>
      <c r="BH106" s="35">
        <v>29431.639742394404</v>
      </c>
      <c r="BI106" s="35">
        <v>1677.0098567982402</v>
      </c>
      <c r="BJ106" s="35">
        <v>2512.5081928289896</v>
      </c>
      <c r="BK106" s="35">
        <v>89916.013807842959</v>
      </c>
      <c r="BL106" s="35">
        <v>10984.50247018536</v>
      </c>
      <c r="BM106" s="35">
        <v>9981.2670606530482</v>
      </c>
      <c r="BN106" s="35">
        <v>22875.370265335165</v>
      </c>
      <c r="BO106" s="35">
        <v>41.323833520398338</v>
      </c>
      <c r="BP106" s="35">
        <v>2457.944334241145</v>
      </c>
      <c r="BQ106" s="35">
        <v>4031.3556062667376</v>
      </c>
      <c r="BR106" s="35">
        <v>0.91848147583098028</v>
      </c>
      <c r="BS106" s="35">
        <v>26674.180582226873</v>
      </c>
      <c r="BT106" s="35">
        <v>5914.2076617594048</v>
      </c>
      <c r="BU106" s="35">
        <v>4044.1258292875109</v>
      </c>
      <c r="BV106" s="35">
        <v>2907.4196222617352</v>
      </c>
      <c r="BW106" s="35">
        <v>3.3980606299086595</v>
      </c>
      <c r="BX106" s="35">
        <v>3296.9886274484966</v>
      </c>
      <c r="BY106" s="35">
        <f t="shared" si="3"/>
        <v>3296.9886274484966</v>
      </c>
      <c r="BZ106" s="35">
        <v>0</v>
      </c>
      <c r="CA106" s="35">
        <v>3265.5390000000002</v>
      </c>
      <c r="CB106" s="28">
        <v>468510.71279679373</v>
      </c>
      <c r="CC106" s="72"/>
      <c r="CD106" s="72"/>
    </row>
    <row r="107" spans="1:82" ht="15.6" x14ac:dyDescent="0.3">
      <c r="A107" s="19">
        <f t="shared" si="4"/>
        <v>2005</v>
      </c>
      <c r="B107" s="20">
        <f t="shared" si="5"/>
        <v>4</v>
      </c>
      <c r="C107" s="40">
        <v>260914</v>
      </c>
      <c r="D107" s="40">
        <v>34300.759999999995</v>
      </c>
      <c r="E107" s="28">
        <v>226613.24</v>
      </c>
      <c r="F107" s="40">
        <v>162205</v>
      </c>
      <c r="G107" s="40">
        <v>45131</v>
      </c>
      <c r="H107" s="40">
        <v>67611</v>
      </c>
      <c r="I107" s="40">
        <v>66243</v>
      </c>
      <c r="J107" s="40">
        <v>1368</v>
      </c>
      <c r="K107" s="40">
        <v>68395</v>
      </c>
      <c r="L107" s="40">
        <v>82428</v>
      </c>
      <c r="M107" s="28">
        <v>67553.274851701412</v>
      </c>
      <c r="N107" s="28">
        <v>20066.408708665942</v>
      </c>
      <c r="O107" s="28">
        <v>8634.4007729677724</v>
      </c>
      <c r="P107" s="28">
        <v>38852.465370067694</v>
      </c>
      <c r="Q107" s="28">
        <v>239206</v>
      </c>
      <c r="R107" s="28">
        <v>3058865.4644024163</v>
      </c>
      <c r="S107" s="46">
        <v>0.91680017170408645</v>
      </c>
      <c r="T107" s="46">
        <v>0.85497980950032371</v>
      </c>
      <c r="U107" s="46">
        <v>0.91735170946799316</v>
      </c>
      <c r="V107" s="46">
        <v>1.0487296770979575</v>
      </c>
      <c r="W107" s="46">
        <v>0.87232984867314867</v>
      </c>
      <c r="X107" s="46">
        <v>0.86109089144465478</v>
      </c>
      <c r="Y107" s="29">
        <v>0.9231221750521249</v>
      </c>
      <c r="Z107" s="28">
        <v>3160.75</v>
      </c>
      <c r="AA107" s="30">
        <v>44583.714999999997</v>
      </c>
      <c r="AB107" s="28">
        <v>21898.147000000001</v>
      </c>
      <c r="AC107" s="28">
        <v>37781.292000000001</v>
      </c>
      <c r="AD107" s="31">
        <v>181.179</v>
      </c>
      <c r="AE107" s="28">
        <v>20045</v>
      </c>
      <c r="AF107" s="32">
        <v>18591.2</v>
      </c>
      <c r="AG107" s="33">
        <v>0.92747318533300083</v>
      </c>
      <c r="AH107" s="32">
        <v>17019.099999999999</v>
      </c>
      <c r="AI107" s="32">
        <v>15842.8</v>
      </c>
      <c r="AJ107" s="32">
        <v>3563.2</v>
      </c>
      <c r="AK107" s="32">
        <v>3409</v>
      </c>
      <c r="AL107" s="31">
        <v>8.4625744817586614</v>
      </c>
      <c r="AM107" s="28">
        <v>8607373.6999999993</v>
      </c>
      <c r="AN107" s="40">
        <v>112110</v>
      </c>
      <c r="AO107" s="40">
        <v>26168</v>
      </c>
      <c r="AP107" s="28">
        <v>200445.24</v>
      </c>
      <c r="AQ107" s="29">
        <v>0.90767467816278025</v>
      </c>
      <c r="AR107" s="28">
        <v>13309.295980081264</v>
      </c>
      <c r="AS107" s="34">
        <v>0.72757666666666676</v>
      </c>
      <c r="AT107" s="35">
        <v>1310786</v>
      </c>
      <c r="AU107" s="35">
        <v>2431003</v>
      </c>
      <c r="AV107" s="36">
        <v>2.3376666666666668</v>
      </c>
      <c r="AW107" s="36">
        <v>4.2699999999999996</v>
      </c>
      <c r="AX107" s="37">
        <v>0.84066666666666656</v>
      </c>
      <c r="AY107" s="37">
        <v>1.1896181126128518</v>
      </c>
      <c r="AZ107" s="38">
        <v>393479.08500000002</v>
      </c>
      <c r="BA107" s="39">
        <v>-592191</v>
      </c>
      <c r="BB107" s="35">
        <v>95465.042720061858</v>
      </c>
      <c r="BC107" s="35">
        <v>3549.5267829431532</v>
      </c>
      <c r="BD107" s="35">
        <v>684.50438580312527</v>
      </c>
      <c r="BE107" s="35">
        <v>29188.473671748114</v>
      </c>
      <c r="BF107" s="35">
        <v>1681.3329013386092</v>
      </c>
      <c r="BG107" s="35">
        <v>26127.388260646941</v>
      </c>
      <c r="BH107" s="35">
        <v>30023.773273024926</v>
      </c>
      <c r="BI107" s="35">
        <v>1721.1034551527762</v>
      </c>
      <c r="BJ107" s="35">
        <v>2488.9399894041853</v>
      </c>
      <c r="BK107" s="35">
        <v>91585.828050095501</v>
      </c>
      <c r="BL107" s="35">
        <v>11177.565061853318</v>
      </c>
      <c r="BM107" s="35">
        <v>10236.791044403672</v>
      </c>
      <c r="BN107" s="35">
        <v>23304.847514732035</v>
      </c>
      <c r="BO107" s="35">
        <v>41.035583354321474</v>
      </c>
      <c r="BP107" s="35">
        <v>2490.4372181397284</v>
      </c>
      <c r="BQ107" s="35">
        <v>4011.8675417785253</v>
      </c>
      <c r="BR107" s="35">
        <v>1.8468036798783822</v>
      </c>
      <c r="BS107" s="35">
        <v>27103.267496311233</v>
      </c>
      <c r="BT107" s="35">
        <v>6133.3935018795719</v>
      </c>
      <c r="BU107" s="35">
        <v>4162.293737361274</v>
      </c>
      <c r="BV107" s="35">
        <v>3011.1928389328136</v>
      </c>
      <c r="BW107" s="35">
        <v>-88.710292330676822</v>
      </c>
      <c r="BX107" s="35">
        <v>3879.2146699663363</v>
      </c>
      <c r="BY107" s="35">
        <f t="shared" si="3"/>
        <v>3879.2146699663363</v>
      </c>
      <c r="BZ107" s="35">
        <v>0</v>
      </c>
      <c r="CA107" s="35">
        <v>3322.5230000000001</v>
      </c>
      <c r="CB107" s="28">
        <v>473314.59140891134</v>
      </c>
      <c r="CC107" s="72"/>
      <c r="CD107" s="72"/>
    </row>
    <row r="108" spans="1:82" ht="15.6" x14ac:dyDescent="0.3">
      <c r="A108" s="19">
        <f t="shared" si="4"/>
        <v>2006</v>
      </c>
      <c r="B108" s="20">
        <f t="shared" si="5"/>
        <v>1</v>
      </c>
      <c r="C108" s="40">
        <v>263915</v>
      </c>
      <c r="D108" s="40">
        <v>34433</v>
      </c>
      <c r="E108" s="28">
        <v>229482</v>
      </c>
      <c r="F108" s="40">
        <v>163876</v>
      </c>
      <c r="G108" s="40">
        <v>45619</v>
      </c>
      <c r="H108" s="40">
        <v>70208</v>
      </c>
      <c r="I108" s="40">
        <v>68407</v>
      </c>
      <c r="J108" s="40">
        <v>1801</v>
      </c>
      <c r="K108" s="40">
        <v>69222</v>
      </c>
      <c r="L108" s="40">
        <v>85010</v>
      </c>
      <c r="M108" s="28">
        <v>69069.406719717066</v>
      </c>
      <c r="N108" s="28">
        <v>20809.899080800467</v>
      </c>
      <c r="O108" s="28">
        <v>7070.1627788422929</v>
      </c>
      <c r="P108" s="28">
        <v>41189.3448600743</v>
      </c>
      <c r="Q108" s="28">
        <v>243627</v>
      </c>
      <c r="R108" s="28">
        <v>3096241.5453590276</v>
      </c>
      <c r="S108" s="46">
        <v>0.92312676429911145</v>
      </c>
      <c r="T108" s="46">
        <v>0.86120603383045713</v>
      </c>
      <c r="U108" s="46">
        <v>0.92483395076612818</v>
      </c>
      <c r="V108" s="46">
        <v>1.0646132705717251</v>
      </c>
      <c r="W108" s="46">
        <v>0.88643783768166184</v>
      </c>
      <c r="X108" s="46">
        <v>0.88650746970944594</v>
      </c>
      <c r="Y108" s="29">
        <v>0.96103946149709973</v>
      </c>
      <c r="Z108" s="28">
        <v>3186.5115000000001</v>
      </c>
      <c r="AA108" s="30">
        <v>44708.964</v>
      </c>
      <c r="AB108" s="28">
        <v>22116.523000000001</v>
      </c>
      <c r="AC108" s="28">
        <v>37883.786999999997</v>
      </c>
      <c r="AD108" s="31">
        <v>180.10900000000001</v>
      </c>
      <c r="AE108" s="28">
        <v>20227</v>
      </c>
      <c r="AF108" s="32">
        <v>18778.099999999999</v>
      </c>
      <c r="AG108" s="33">
        <v>0.92836802293963505</v>
      </c>
      <c r="AH108" s="32">
        <v>17216.8</v>
      </c>
      <c r="AI108" s="32">
        <v>16014</v>
      </c>
      <c r="AJ108" s="32">
        <v>3621.8</v>
      </c>
      <c r="AK108" s="32">
        <v>3471</v>
      </c>
      <c r="AL108" s="31">
        <v>8.5434903126499577</v>
      </c>
      <c r="AM108" s="28">
        <v>8740577.9000000004</v>
      </c>
      <c r="AN108" s="40">
        <v>114388</v>
      </c>
      <c r="AO108" s="40">
        <v>26460</v>
      </c>
      <c r="AP108" s="28">
        <v>203022</v>
      </c>
      <c r="AQ108" s="29">
        <v>0.91996378261144218</v>
      </c>
      <c r="AR108" s="28">
        <v>13013.160810805746</v>
      </c>
      <c r="AS108" s="34">
        <v>0.73898666666666668</v>
      </c>
      <c r="AT108" s="35">
        <v>1321733</v>
      </c>
      <c r="AU108" s="35">
        <v>2457757</v>
      </c>
      <c r="AV108" s="36">
        <v>2.6060000000000003</v>
      </c>
      <c r="AW108" s="36">
        <v>4.71</v>
      </c>
      <c r="AX108" s="37">
        <v>0.83133333333333326</v>
      </c>
      <c r="AY108" s="37">
        <v>1.2029360229906485</v>
      </c>
      <c r="AZ108" s="38">
        <v>393984.38500000001</v>
      </c>
      <c r="BA108" s="39">
        <v>-612163</v>
      </c>
      <c r="BB108" s="35">
        <v>97699.600711925945</v>
      </c>
      <c r="BC108" s="35">
        <v>3656.0545793431279</v>
      </c>
      <c r="BD108" s="35">
        <v>714.5005645118456</v>
      </c>
      <c r="BE108" s="35">
        <v>29871.790008365359</v>
      </c>
      <c r="BF108" s="35">
        <v>1814.1464549758016</v>
      </c>
      <c r="BG108" s="35">
        <v>26753.461790829133</v>
      </c>
      <c r="BH108" s="35">
        <v>30646.833826576316</v>
      </c>
      <c r="BI108" s="35">
        <v>1767.9839958863392</v>
      </c>
      <c r="BJ108" s="35">
        <v>2474.8294914379885</v>
      </c>
      <c r="BK108" s="35">
        <v>93388.785605631332</v>
      </c>
      <c r="BL108" s="35">
        <v>11327.406479169895</v>
      </c>
      <c r="BM108" s="35">
        <v>10447.559959376555</v>
      </c>
      <c r="BN108" s="35">
        <v>23748.193123492158</v>
      </c>
      <c r="BO108" s="35">
        <v>40.529374584807812</v>
      </c>
      <c r="BP108" s="35">
        <v>2508.4822097464557</v>
      </c>
      <c r="BQ108" s="35">
        <v>4005.5298387794683</v>
      </c>
      <c r="BR108" s="35">
        <v>3.0708055101185039</v>
      </c>
      <c r="BS108" s="35">
        <v>27535.217285210892</v>
      </c>
      <c r="BT108" s="35">
        <v>6392.9646003004164</v>
      </c>
      <c r="BU108" s="35">
        <v>4278.4197701844068</v>
      </c>
      <c r="BV108" s="35">
        <v>3307.1830416776957</v>
      </c>
      <c r="BW108" s="35">
        <v>-205.77088240146361</v>
      </c>
      <c r="BX108" s="35">
        <v>4310.8151062945963</v>
      </c>
      <c r="BY108" s="35">
        <f t="shared" si="3"/>
        <v>4310.8151062945963</v>
      </c>
      <c r="BZ108" s="35">
        <v>0</v>
      </c>
      <c r="CA108" s="35">
        <v>3380.5390000000002</v>
      </c>
      <c r="CB108" s="28">
        <v>478119.98561530345</v>
      </c>
      <c r="CC108" s="72"/>
      <c r="CD108" s="72"/>
    </row>
    <row r="109" spans="1:82" ht="15.6" x14ac:dyDescent="0.3">
      <c r="A109" s="19">
        <f t="shared" si="4"/>
        <v>2006</v>
      </c>
      <c r="B109" s="20">
        <f t="shared" si="5"/>
        <v>2</v>
      </c>
      <c r="C109" s="40">
        <v>266491</v>
      </c>
      <c r="D109" s="40">
        <v>34645</v>
      </c>
      <c r="E109" s="28">
        <v>231846</v>
      </c>
      <c r="F109" s="40">
        <v>165651</v>
      </c>
      <c r="G109" s="40">
        <v>46207</v>
      </c>
      <c r="H109" s="40">
        <v>71196</v>
      </c>
      <c r="I109" s="40">
        <v>69673</v>
      </c>
      <c r="J109" s="40">
        <v>1523</v>
      </c>
      <c r="K109" s="40">
        <v>70767</v>
      </c>
      <c r="L109" s="40">
        <v>87330</v>
      </c>
      <c r="M109" s="28">
        <v>71034.91324699641</v>
      </c>
      <c r="N109" s="28">
        <v>20473.554334974324</v>
      </c>
      <c r="O109" s="28">
        <v>7546.6101885425942</v>
      </c>
      <c r="P109" s="28">
        <v>43014.74872347949</v>
      </c>
      <c r="Q109" s="28">
        <v>249021</v>
      </c>
      <c r="R109" s="28">
        <v>3134504.4615057376</v>
      </c>
      <c r="S109" s="46">
        <v>0.93444431519263316</v>
      </c>
      <c r="T109" s="46">
        <v>0.87106024110932023</v>
      </c>
      <c r="U109" s="46">
        <v>0.93113597506871248</v>
      </c>
      <c r="V109" s="46">
        <v>1.0741463694688043</v>
      </c>
      <c r="W109" s="46">
        <v>0.89071177243630506</v>
      </c>
      <c r="X109" s="46">
        <v>0.88641932898202225</v>
      </c>
      <c r="Y109" s="29">
        <v>1.0040193182495443</v>
      </c>
      <c r="Z109" s="28">
        <v>3217.8591000000001</v>
      </c>
      <c r="AA109" s="30">
        <v>44802.292999999998</v>
      </c>
      <c r="AB109" s="28">
        <v>22260.065999999999</v>
      </c>
      <c r="AC109" s="28">
        <v>37956.057000000001</v>
      </c>
      <c r="AD109" s="31">
        <v>184.42699999999999</v>
      </c>
      <c r="AE109" s="28">
        <v>20406</v>
      </c>
      <c r="AF109" s="32">
        <v>18877.8</v>
      </c>
      <c r="AG109" s="33">
        <v>0.92511026168773891</v>
      </c>
      <c r="AH109" s="32">
        <v>17369.8</v>
      </c>
      <c r="AI109" s="32">
        <v>16094.8</v>
      </c>
      <c r="AJ109" s="32">
        <v>3657.8</v>
      </c>
      <c r="AK109" s="32">
        <v>3490</v>
      </c>
      <c r="AL109" s="31">
        <v>8.3291127708246702</v>
      </c>
      <c r="AM109" s="28">
        <v>8734762.9000000004</v>
      </c>
      <c r="AN109" s="40">
        <v>116706</v>
      </c>
      <c r="AO109" s="40">
        <v>26558</v>
      </c>
      <c r="AP109" s="28">
        <v>205288</v>
      </c>
      <c r="AQ109" s="29">
        <v>0.92699628646330434</v>
      </c>
      <c r="AR109" s="28">
        <v>12977.226660894208</v>
      </c>
      <c r="AS109" s="34">
        <v>0.75679000000000007</v>
      </c>
      <c r="AT109" s="35">
        <v>1369866</v>
      </c>
      <c r="AU109" s="35">
        <v>2535568</v>
      </c>
      <c r="AV109" s="36">
        <v>2.8796666666666666</v>
      </c>
      <c r="AW109" s="36">
        <v>5.1466666666666665</v>
      </c>
      <c r="AX109" s="37">
        <v>0.79566666666666663</v>
      </c>
      <c r="AY109" s="37">
        <v>1.257154407161682</v>
      </c>
      <c r="AZ109" s="38">
        <v>390269.62900000002</v>
      </c>
      <c r="BA109" s="39">
        <v>-629908</v>
      </c>
      <c r="BB109" s="35">
        <v>100228.48362390122</v>
      </c>
      <c r="BC109" s="35">
        <v>3761.0438661658668</v>
      </c>
      <c r="BD109" s="35">
        <v>739.19881019059551</v>
      </c>
      <c r="BE109" s="35">
        <v>30433.300539666117</v>
      </c>
      <c r="BF109" s="35">
        <v>1961.5132944403581</v>
      </c>
      <c r="BG109" s="35">
        <v>27772.706486570358</v>
      </c>
      <c r="BH109" s="35">
        <v>31266.92451736634</v>
      </c>
      <c r="BI109" s="35">
        <v>1816.8426138252291</v>
      </c>
      <c r="BJ109" s="35">
        <v>2476.953495676315</v>
      </c>
      <c r="BK109" s="35">
        <v>95337.154385593138</v>
      </c>
      <c r="BL109" s="35">
        <v>11576.780454428568</v>
      </c>
      <c r="BM109" s="35">
        <v>10748.343541615088</v>
      </c>
      <c r="BN109" s="35">
        <v>24227.654117599344</v>
      </c>
      <c r="BO109" s="35">
        <v>40.215141243079231</v>
      </c>
      <c r="BP109" s="35">
        <v>2553.3073224905647</v>
      </c>
      <c r="BQ109" s="35">
        <v>4019.382822068058</v>
      </c>
      <c r="BR109" s="35">
        <v>3.9320840381671514</v>
      </c>
      <c r="BS109" s="35">
        <v>28016.410286686401</v>
      </c>
      <c r="BT109" s="35">
        <v>6556.4071995485874</v>
      </c>
      <c r="BU109" s="35">
        <v>4358.7022752398989</v>
      </c>
      <c r="BV109" s="35">
        <v>3495.3059061045701</v>
      </c>
      <c r="BW109" s="35">
        <v>-259.28676546919291</v>
      </c>
      <c r="BX109" s="35">
        <v>4891.3292383080616</v>
      </c>
      <c r="BY109" s="35">
        <f t="shared" si="3"/>
        <v>4891.3292383080616</v>
      </c>
      <c r="BZ109" s="35">
        <v>0</v>
      </c>
      <c r="CA109" s="35">
        <v>3442.3980000000001</v>
      </c>
      <c r="CB109" s="28">
        <v>483067.46048063389</v>
      </c>
      <c r="CC109" s="72"/>
      <c r="CD109" s="72"/>
    </row>
    <row r="110" spans="1:82" ht="15.6" x14ac:dyDescent="0.3">
      <c r="A110" s="19">
        <f t="shared" si="4"/>
        <v>2006</v>
      </c>
      <c r="B110" s="20">
        <f t="shared" si="5"/>
        <v>3</v>
      </c>
      <c r="C110" s="40">
        <v>268969</v>
      </c>
      <c r="D110" s="40">
        <v>34948</v>
      </c>
      <c r="E110" s="28">
        <v>234021</v>
      </c>
      <c r="F110" s="40">
        <v>167242</v>
      </c>
      <c r="G110" s="40">
        <v>46936</v>
      </c>
      <c r="H110" s="40">
        <v>71943</v>
      </c>
      <c r="I110" s="40">
        <v>70373</v>
      </c>
      <c r="J110" s="40">
        <v>1570</v>
      </c>
      <c r="K110" s="40">
        <v>70444</v>
      </c>
      <c r="L110" s="40">
        <v>87596</v>
      </c>
      <c r="M110" s="28">
        <v>71192.590107661104</v>
      </c>
      <c r="N110" s="28">
        <v>20267.035935059095</v>
      </c>
      <c r="O110" s="28">
        <v>7610.2237332064506</v>
      </c>
      <c r="P110" s="28">
        <v>43315.330439395562</v>
      </c>
      <c r="Q110" s="28">
        <v>253409</v>
      </c>
      <c r="R110" s="28">
        <v>3173079.2162680621</v>
      </c>
      <c r="S110" s="46">
        <v>0.94214946703895242</v>
      </c>
      <c r="T110" s="46">
        <v>0.87436170339986363</v>
      </c>
      <c r="U110" s="46">
        <v>0.93770240327254128</v>
      </c>
      <c r="V110" s="46">
        <v>1.0814090631350091</v>
      </c>
      <c r="W110" s="46">
        <v>0.8987280676849696</v>
      </c>
      <c r="X110" s="46">
        <v>0.8853714781496872</v>
      </c>
      <c r="Y110" s="29">
        <v>1.0168908493797764</v>
      </c>
      <c r="Z110" s="28">
        <v>3233.3606</v>
      </c>
      <c r="AA110" s="30">
        <v>44913.902000000002</v>
      </c>
      <c r="AB110" s="28">
        <v>22424.48</v>
      </c>
      <c r="AC110" s="28">
        <v>38043.784</v>
      </c>
      <c r="AD110" s="31">
        <v>191.886</v>
      </c>
      <c r="AE110" s="28">
        <v>20620.2</v>
      </c>
      <c r="AF110" s="32">
        <v>19024.599999999999</v>
      </c>
      <c r="AG110" s="33">
        <v>0.92261956722049243</v>
      </c>
      <c r="AH110" s="32">
        <v>17603.099999999999</v>
      </c>
      <c r="AI110" s="32">
        <v>16280.1</v>
      </c>
      <c r="AJ110" s="32">
        <v>3686.6</v>
      </c>
      <c r="AK110" s="32">
        <v>3514.3</v>
      </c>
      <c r="AL110" s="31">
        <v>8.0460282691059053</v>
      </c>
      <c r="AM110" s="28">
        <v>8855980.3000000007</v>
      </c>
      <c r="AN110" s="40">
        <v>118961</v>
      </c>
      <c r="AO110" s="40">
        <v>26519</v>
      </c>
      <c r="AP110" s="28">
        <v>207502</v>
      </c>
      <c r="AQ110" s="29">
        <v>0.93895236131161064</v>
      </c>
      <c r="AR110" s="28">
        <v>12983.267245224602</v>
      </c>
      <c r="AS110" s="34">
        <v>0.76340333333333332</v>
      </c>
      <c r="AT110" s="35">
        <v>1416079</v>
      </c>
      <c r="AU110" s="35">
        <v>2637775</v>
      </c>
      <c r="AV110" s="36">
        <v>3.2126666666666668</v>
      </c>
      <c r="AW110" s="36">
        <v>5.3666666666666663</v>
      </c>
      <c r="AX110" s="37">
        <v>0.78466666666666673</v>
      </c>
      <c r="AY110" s="37">
        <v>1.2744435381424504</v>
      </c>
      <c r="AZ110" s="38">
        <v>394583.451</v>
      </c>
      <c r="BA110" s="39">
        <v>-677877</v>
      </c>
      <c r="BB110" s="35">
        <v>103051.69145598767</v>
      </c>
      <c r="BC110" s="35">
        <v>3864.4946434113699</v>
      </c>
      <c r="BD110" s="35">
        <v>758.59912283937513</v>
      </c>
      <c r="BE110" s="35">
        <v>30873.005265650383</v>
      </c>
      <c r="BF110" s="35">
        <v>2123.4334197322783</v>
      </c>
      <c r="BG110" s="35">
        <v>29185.122347870616</v>
      </c>
      <c r="BH110" s="35">
        <v>31884.04534539501</v>
      </c>
      <c r="BI110" s="35">
        <v>1867.6793089694456</v>
      </c>
      <c r="BJ110" s="35">
        <v>2495.3120021191635</v>
      </c>
      <c r="BK110" s="35">
        <v>97430.934389980932</v>
      </c>
      <c r="BL110" s="35">
        <v>11925.68698762934</v>
      </c>
      <c r="BM110" s="35">
        <v>11139.141791119269</v>
      </c>
      <c r="BN110" s="35">
        <v>24743.230497053599</v>
      </c>
      <c r="BO110" s="35">
        <v>40.092883329135731</v>
      </c>
      <c r="BP110" s="35">
        <v>2624.9125563720559</v>
      </c>
      <c r="BQ110" s="35">
        <v>4053.4264916442962</v>
      </c>
      <c r="BR110" s="35">
        <v>4.4306392640243235</v>
      </c>
      <c r="BS110" s="35">
        <v>28546.84650073776</v>
      </c>
      <c r="BT110" s="35">
        <v>6623.7212996240869</v>
      </c>
      <c r="BU110" s="35">
        <v>4403.1412525277483</v>
      </c>
      <c r="BV110" s="35">
        <v>3575.5614322134375</v>
      </c>
      <c r="BW110" s="35">
        <v>-249.25794153386465</v>
      </c>
      <c r="BX110" s="35">
        <v>5620.7570660067331</v>
      </c>
      <c r="BY110" s="35">
        <f t="shared" si="3"/>
        <v>5620.7570660067331</v>
      </c>
      <c r="BZ110" s="35">
        <v>0</v>
      </c>
      <c r="CA110" s="35">
        <v>3506.93</v>
      </c>
      <c r="CB110" s="28">
        <v>488256.76289715176</v>
      </c>
      <c r="CC110" s="72"/>
      <c r="CD110" s="72"/>
    </row>
    <row r="111" spans="1:82" ht="15.6" x14ac:dyDescent="0.3">
      <c r="A111" s="19">
        <f t="shared" si="4"/>
        <v>2006</v>
      </c>
      <c r="B111" s="20">
        <f t="shared" si="5"/>
        <v>4</v>
      </c>
      <c r="C111" s="40">
        <v>271521</v>
      </c>
      <c r="D111" s="40">
        <v>35358</v>
      </c>
      <c r="E111" s="28">
        <v>236163</v>
      </c>
      <c r="F111" s="40">
        <v>168891</v>
      </c>
      <c r="G111" s="40">
        <v>47948</v>
      </c>
      <c r="H111" s="40">
        <v>72904</v>
      </c>
      <c r="I111" s="40">
        <v>71313</v>
      </c>
      <c r="J111" s="40">
        <v>1591</v>
      </c>
      <c r="K111" s="40">
        <v>73183</v>
      </c>
      <c r="L111" s="40">
        <v>91405</v>
      </c>
      <c r="M111" s="28">
        <v>74708.08992562542</v>
      </c>
      <c r="N111" s="28">
        <v>21785.928618386522</v>
      </c>
      <c r="O111" s="28">
        <v>9024.1106613086595</v>
      </c>
      <c r="P111" s="28">
        <v>43898.050645930249</v>
      </c>
      <c r="Q111" s="28">
        <v>257766</v>
      </c>
      <c r="R111" s="28">
        <v>3212202.646172828</v>
      </c>
      <c r="S111" s="46">
        <v>0.94934093495530736</v>
      </c>
      <c r="T111" s="46">
        <v>0.87774955444635894</v>
      </c>
      <c r="U111" s="46">
        <v>0.93935096354383918</v>
      </c>
      <c r="V111" s="46">
        <v>1.0889038464235132</v>
      </c>
      <c r="W111" s="46">
        <v>0.89739420357186783</v>
      </c>
      <c r="X111" s="46">
        <v>0.87755593238881902</v>
      </c>
      <c r="Y111" s="29">
        <v>1.0202310399854964</v>
      </c>
      <c r="Z111" s="28">
        <v>3264.9897000000001</v>
      </c>
      <c r="AA111" s="30">
        <v>45055.75</v>
      </c>
      <c r="AB111" s="28">
        <v>22612.822</v>
      </c>
      <c r="AC111" s="28">
        <v>38157.087</v>
      </c>
      <c r="AD111" s="31">
        <v>198.88</v>
      </c>
      <c r="AE111" s="28">
        <v>20796</v>
      </c>
      <c r="AF111" s="32">
        <v>19185.5</v>
      </c>
      <c r="AG111" s="33">
        <v>0.92255722254279671</v>
      </c>
      <c r="AH111" s="32">
        <v>17781.099999999999</v>
      </c>
      <c r="AI111" s="32">
        <v>16433.099999999999</v>
      </c>
      <c r="AJ111" s="32">
        <v>3725.8</v>
      </c>
      <c r="AK111" s="32">
        <v>3562.7</v>
      </c>
      <c r="AL111" s="31">
        <v>8.0344770767664464</v>
      </c>
      <c r="AM111" s="28">
        <v>8821441</v>
      </c>
      <c r="AN111" s="40">
        <v>121396</v>
      </c>
      <c r="AO111" s="40">
        <v>26627</v>
      </c>
      <c r="AP111" s="28">
        <v>209536</v>
      </c>
      <c r="AQ111" s="29">
        <v>0.92866709678473136</v>
      </c>
      <c r="AR111" s="28">
        <v>13031.282563796929</v>
      </c>
      <c r="AS111" s="34">
        <v>0.72894666666666685</v>
      </c>
      <c r="AT111" s="35">
        <v>1467682</v>
      </c>
      <c r="AU111" s="35">
        <v>2729429</v>
      </c>
      <c r="AV111" s="36">
        <v>3.5946666666666665</v>
      </c>
      <c r="AW111" s="36">
        <v>5.29</v>
      </c>
      <c r="AX111" s="37">
        <v>0.77519379844961234</v>
      </c>
      <c r="AY111" s="37">
        <v>1.29</v>
      </c>
      <c r="AZ111" s="38">
        <v>392132.17</v>
      </c>
      <c r="BA111" s="39">
        <v>-734206</v>
      </c>
      <c r="BB111" s="35">
        <v>106169.2242081853</v>
      </c>
      <c r="BC111" s="35">
        <v>3966.4069110796363</v>
      </c>
      <c r="BD111" s="35">
        <v>772.70150245818422</v>
      </c>
      <c r="BE111" s="35">
        <v>31190.904186318145</v>
      </c>
      <c r="BF111" s="35">
        <v>2299.906830851563</v>
      </c>
      <c r="BG111" s="35">
        <v>30990.709374729911</v>
      </c>
      <c r="BH111" s="35">
        <v>32498.196310662315</v>
      </c>
      <c r="BI111" s="35">
        <v>1920.4940813189885</v>
      </c>
      <c r="BJ111" s="35">
        <v>2529.9050107665339</v>
      </c>
      <c r="BK111" s="35">
        <v>99670.125618794671</v>
      </c>
      <c r="BL111" s="35">
        <v>12374.126078772202</v>
      </c>
      <c r="BM111" s="35">
        <v>11619.954707889101</v>
      </c>
      <c r="BN111" s="35">
        <v>25294.922261854914</v>
      </c>
      <c r="BO111" s="35">
        <v>40.162600842977298</v>
      </c>
      <c r="BP111" s="35">
        <v>2723.2979113909269</v>
      </c>
      <c r="BQ111" s="35">
        <v>4107.6608475081803</v>
      </c>
      <c r="BR111" s="35">
        <v>4.5664711876900208</v>
      </c>
      <c r="BS111" s="35">
        <v>29126.525927364957</v>
      </c>
      <c r="BT111" s="35">
        <v>6594.9069005269121</v>
      </c>
      <c r="BU111" s="35">
        <v>4411.7367020479551</v>
      </c>
      <c r="BV111" s="35">
        <v>3547.9496200042968</v>
      </c>
      <c r="BW111" s="35">
        <v>-175.68441059547882</v>
      </c>
      <c r="BX111" s="35">
        <v>6499.09858939061</v>
      </c>
      <c r="BY111" s="35">
        <f t="shared" si="3"/>
        <v>6499.09858939061</v>
      </c>
      <c r="BZ111" s="35">
        <v>0</v>
      </c>
      <c r="CA111" s="35">
        <v>3574.1329999999998</v>
      </c>
      <c r="CB111" s="28">
        <v>493761.81718832295</v>
      </c>
      <c r="CC111" s="72"/>
      <c r="CD111" s="72"/>
    </row>
    <row r="112" spans="1:82" ht="15.6" x14ac:dyDescent="0.3">
      <c r="A112" s="19">
        <f t="shared" si="4"/>
        <v>2007</v>
      </c>
      <c r="B112" s="20">
        <f t="shared" si="5"/>
        <v>1</v>
      </c>
      <c r="C112" s="40">
        <v>274020</v>
      </c>
      <c r="D112" s="40">
        <v>35322</v>
      </c>
      <c r="E112" s="28">
        <v>238698</v>
      </c>
      <c r="F112" s="40">
        <v>170236</v>
      </c>
      <c r="G112" s="40">
        <v>48365</v>
      </c>
      <c r="H112" s="40">
        <v>73992</v>
      </c>
      <c r="I112" s="40">
        <v>72380</v>
      </c>
      <c r="J112" s="40">
        <v>1612</v>
      </c>
      <c r="K112" s="40">
        <v>75244</v>
      </c>
      <c r="L112" s="40">
        <v>93817</v>
      </c>
      <c r="M112" s="28">
        <v>77111.679686285453</v>
      </c>
      <c r="N112" s="28">
        <v>21756.927004403758</v>
      </c>
      <c r="O112" s="28">
        <v>9543.8807936768171</v>
      </c>
      <c r="P112" s="28">
        <v>45810.871888204878</v>
      </c>
      <c r="Q112" s="28">
        <v>263773</v>
      </c>
      <c r="R112" s="28">
        <v>3251996.1851387136</v>
      </c>
      <c r="S112" s="46">
        <v>0.96260491934895265</v>
      </c>
      <c r="T112" s="46">
        <v>0.88772645033952868</v>
      </c>
      <c r="U112" s="46">
        <v>0.94919880078569219</v>
      </c>
      <c r="V112" s="46">
        <v>1.0936999171041724</v>
      </c>
      <c r="W112" s="46">
        <v>0.91027856041677746</v>
      </c>
      <c r="X112" s="46">
        <v>0.87810311564002264</v>
      </c>
      <c r="Y112" s="29">
        <v>1.0369583737731451</v>
      </c>
      <c r="Z112" s="28">
        <v>3285.8571000000002</v>
      </c>
      <c r="AA112" s="30">
        <v>45200.737000000001</v>
      </c>
      <c r="AB112" s="28">
        <v>22810.922000000002</v>
      </c>
      <c r="AC112" s="28">
        <v>38273.006999999998</v>
      </c>
      <c r="AD112" s="31">
        <v>193.77600000000001</v>
      </c>
      <c r="AE112" s="28">
        <v>21000.2</v>
      </c>
      <c r="AF112" s="32">
        <v>19423.900000000001</v>
      </c>
      <c r="AG112" s="33">
        <v>0.92493881010657042</v>
      </c>
      <c r="AH112" s="32">
        <v>17967.400000000001</v>
      </c>
      <c r="AI112" s="32">
        <v>16642.900000000001</v>
      </c>
      <c r="AJ112" s="32">
        <v>3742.4</v>
      </c>
      <c r="AK112" s="32">
        <v>3560.3</v>
      </c>
      <c r="AL112" s="31">
        <v>7.9379605962442028</v>
      </c>
      <c r="AM112" s="28">
        <v>8933094.1999999993</v>
      </c>
      <c r="AN112" s="40">
        <v>123464</v>
      </c>
      <c r="AO112" s="40">
        <v>26523</v>
      </c>
      <c r="AP112" s="28">
        <v>212175</v>
      </c>
      <c r="AQ112" s="29">
        <v>0.95862172066732121</v>
      </c>
      <c r="AR112" s="28">
        <v>13356.025028674885</v>
      </c>
      <c r="AS112" s="34">
        <v>0.73624666666666672</v>
      </c>
      <c r="AT112" s="35">
        <v>1459751</v>
      </c>
      <c r="AU112" s="35">
        <v>2822253</v>
      </c>
      <c r="AV112" s="36">
        <v>3.8136666666666668</v>
      </c>
      <c r="AW112" s="36">
        <v>5.28</v>
      </c>
      <c r="AX112" s="37">
        <v>0.76316458916306285</v>
      </c>
      <c r="AY112" s="37">
        <v>1.3103333333333333</v>
      </c>
      <c r="AZ112" s="38">
        <v>398733.53700000001</v>
      </c>
      <c r="BA112" s="39">
        <v>-794539</v>
      </c>
      <c r="BB112" s="35">
        <v>109581.08188049414</v>
      </c>
      <c r="BC112" s="35">
        <v>4066.7806691706664</v>
      </c>
      <c r="BD112" s="35">
        <v>781.50594904702325</v>
      </c>
      <c r="BE112" s="35">
        <v>31386.99730166942</v>
      </c>
      <c r="BF112" s="35">
        <v>2490.9335277982109</v>
      </c>
      <c r="BG112" s="35">
        <v>33189.46756714824</v>
      </c>
      <c r="BH112" s="35">
        <v>33109.377413168258</v>
      </c>
      <c r="BI112" s="35">
        <v>1975.2869308738577</v>
      </c>
      <c r="BJ112" s="35">
        <v>2580.7325216184272</v>
      </c>
      <c r="BK112" s="35">
        <v>102054.72807203441</v>
      </c>
      <c r="BL112" s="35">
        <v>12922.097727857163</v>
      </c>
      <c r="BM112" s="35">
        <v>12190.782291924581</v>
      </c>
      <c r="BN112" s="35">
        <v>25882.729412003304</v>
      </c>
      <c r="BO112" s="35">
        <v>40.424293784603947</v>
      </c>
      <c r="BP112" s="35">
        <v>2848.4633875471795</v>
      </c>
      <c r="BQ112" s="35">
        <v>4182.0858896597128</v>
      </c>
      <c r="BR112" s="35">
        <v>4.3395798091642446</v>
      </c>
      <c r="BS112" s="35">
        <v>29755.448566567997</v>
      </c>
      <c r="BT112" s="35">
        <v>6469.9640022570638</v>
      </c>
      <c r="BU112" s="35">
        <v>4384.4886238005201</v>
      </c>
      <c r="BV112" s="35">
        <v>3412.470469477149</v>
      </c>
      <c r="BW112" s="35">
        <v>-38.566172654035512</v>
      </c>
      <c r="BX112" s="35">
        <v>7526.3538084596939</v>
      </c>
      <c r="BY112" s="35">
        <f t="shared" si="3"/>
        <v>7526.3538084596939</v>
      </c>
      <c r="BZ112" s="35">
        <v>0</v>
      </c>
      <c r="CA112" s="35">
        <v>3497.3670000000002</v>
      </c>
      <c r="CB112" s="28">
        <v>499683.75125948968</v>
      </c>
      <c r="CC112" s="72"/>
      <c r="CD112" s="72"/>
    </row>
    <row r="113" spans="1:82" ht="15.6" x14ac:dyDescent="0.3">
      <c r="A113" s="19">
        <f t="shared" si="4"/>
        <v>2007</v>
      </c>
      <c r="B113" s="20">
        <f t="shared" si="5"/>
        <v>2</v>
      </c>
      <c r="C113" s="40">
        <v>276493</v>
      </c>
      <c r="D113" s="40">
        <v>35684</v>
      </c>
      <c r="E113" s="28">
        <v>240809</v>
      </c>
      <c r="F113" s="40">
        <v>171588</v>
      </c>
      <c r="G113" s="40">
        <v>49225</v>
      </c>
      <c r="H113" s="40">
        <v>74424</v>
      </c>
      <c r="I113" s="40">
        <v>72812</v>
      </c>
      <c r="J113" s="40">
        <v>1612</v>
      </c>
      <c r="K113" s="40">
        <v>75900</v>
      </c>
      <c r="L113" s="40">
        <v>94644</v>
      </c>
      <c r="M113" s="28">
        <v>77796.287812786526</v>
      </c>
      <c r="N113" s="28">
        <v>21904.588206642733</v>
      </c>
      <c r="O113" s="28">
        <v>8886.940918591763</v>
      </c>
      <c r="P113" s="28">
        <v>47004.758687552036</v>
      </c>
      <c r="Q113" s="28">
        <v>267333</v>
      </c>
      <c r="R113" s="28">
        <v>3291818.0351877538</v>
      </c>
      <c r="S113" s="46">
        <v>0.96687077068858884</v>
      </c>
      <c r="T113" s="46">
        <v>0.89587267174860707</v>
      </c>
      <c r="U113" s="46">
        <v>0.95429151853732863</v>
      </c>
      <c r="V113" s="46">
        <v>1.1040899851672801</v>
      </c>
      <c r="W113" s="46">
        <v>0.91357048748353098</v>
      </c>
      <c r="X113" s="46">
        <v>0.89335826888128145</v>
      </c>
      <c r="Y113" s="29">
        <v>1.0855677894426683</v>
      </c>
      <c r="Z113" s="28">
        <v>3307.2587999999996</v>
      </c>
      <c r="AA113" s="30">
        <v>45450.991999999998</v>
      </c>
      <c r="AB113" s="28">
        <v>22894.891000000003</v>
      </c>
      <c r="AC113" s="28">
        <v>38475.169000000002</v>
      </c>
      <c r="AD113" s="31">
        <v>193.21100000000001</v>
      </c>
      <c r="AE113" s="28">
        <v>21108.400000000001</v>
      </c>
      <c r="AF113" s="32">
        <v>19505</v>
      </c>
      <c r="AG113" s="33">
        <v>0.92403971878493862</v>
      </c>
      <c r="AH113" s="32">
        <v>18081</v>
      </c>
      <c r="AI113" s="32">
        <v>16727.099999999999</v>
      </c>
      <c r="AJ113" s="32">
        <v>3749.3</v>
      </c>
      <c r="AK113" s="32">
        <v>3574.4</v>
      </c>
      <c r="AL113" s="31">
        <v>7.8030115976529428</v>
      </c>
      <c r="AM113" s="28">
        <v>8982291.0999999996</v>
      </c>
      <c r="AN113" s="40">
        <v>125931</v>
      </c>
      <c r="AO113" s="40">
        <v>26440</v>
      </c>
      <c r="AP113" s="28">
        <v>214369</v>
      </c>
      <c r="AQ113" s="29">
        <v>0.95934061978860485</v>
      </c>
      <c r="AR113" s="28">
        <v>13394.081252686319</v>
      </c>
      <c r="AS113" s="34">
        <v>0.75131000000000014</v>
      </c>
      <c r="AT113" s="35">
        <v>1486098</v>
      </c>
      <c r="AU113" s="35">
        <v>2956811</v>
      </c>
      <c r="AV113" s="36">
        <v>4.056</v>
      </c>
      <c r="AW113" s="36">
        <v>5.2833333333333341</v>
      </c>
      <c r="AX113" s="37">
        <v>0.74165636588380712</v>
      </c>
      <c r="AY113" s="37">
        <v>1.3483333333333334</v>
      </c>
      <c r="AZ113" s="38">
        <v>400011.76199999999</v>
      </c>
      <c r="BA113" s="39">
        <v>-823309</v>
      </c>
      <c r="BB113" s="35">
        <v>111362.49219722002</v>
      </c>
      <c r="BC113" s="35">
        <v>4161.6179047388114</v>
      </c>
      <c r="BD113" s="35">
        <v>793.72534806374949</v>
      </c>
      <c r="BE113" s="35">
        <v>31211.935627142164</v>
      </c>
      <c r="BF113" s="35">
        <v>2651.9707954575856</v>
      </c>
      <c r="BG113" s="35">
        <v>34293.183817256278</v>
      </c>
      <c r="BH113" s="35">
        <v>33674.398888903328</v>
      </c>
      <c r="BI113" s="35">
        <v>1988.9892983462623</v>
      </c>
      <c r="BJ113" s="35">
        <v>2586.6705173118135</v>
      </c>
      <c r="BK113" s="35">
        <v>104407.07782451654</v>
      </c>
      <c r="BL113" s="35">
        <v>13406.74729634828</v>
      </c>
      <c r="BM113" s="35">
        <v>12591.10040876894</v>
      </c>
      <c r="BN113" s="35">
        <v>26500.860507261332</v>
      </c>
      <c r="BO113" s="35">
        <v>42.059253447413028</v>
      </c>
      <c r="BP113" s="35">
        <v>2944.9442229908091</v>
      </c>
      <c r="BQ113" s="35">
        <v>4242.2215506564407</v>
      </c>
      <c r="BR113" s="35">
        <v>5.4129913340882361</v>
      </c>
      <c r="BS113" s="35">
        <v>30412.938195622017</v>
      </c>
      <c r="BT113" s="35">
        <v>6436.001242046299</v>
      </c>
      <c r="BU113" s="35">
        <v>4412.3939429813381</v>
      </c>
      <c r="BV113" s="35">
        <v>3326.9906214754305</v>
      </c>
      <c r="BW113" s="35">
        <v>85.407591584156009</v>
      </c>
      <c r="BX113" s="35">
        <v>6955.4143727034507</v>
      </c>
      <c r="BY113" s="35">
        <f t="shared" si="3"/>
        <v>6955.4143727034507</v>
      </c>
      <c r="BZ113" s="35">
        <v>0</v>
      </c>
      <c r="CA113" s="35">
        <v>3628.57</v>
      </c>
      <c r="CB113" s="28">
        <v>505800.71029909764</v>
      </c>
      <c r="CC113" s="72"/>
      <c r="CD113" s="72"/>
    </row>
    <row r="114" spans="1:82" ht="15.6" x14ac:dyDescent="0.3">
      <c r="A114" s="19">
        <f t="shared" si="4"/>
        <v>2007</v>
      </c>
      <c r="B114" s="20">
        <f t="shared" si="5"/>
        <v>3</v>
      </c>
      <c r="C114" s="40">
        <v>278615</v>
      </c>
      <c r="D114" s="40">
        <v>36075.420000000013</v>
      </c>
      <c r="E114" s="28">
        <v>242539.58</v>
      </c>
      <c r="F114" s="40">
        <v>172633</v>
      </c>
      <c r="G114" s="40">
        <v>50194</v>
      </c>
      <c r="H114" s="40">
        <v>74402</v>
      </c>
      <c r="I114" s="40">
        <v>72668</v>
      </c>
      <c r="J114" s="40">
        <v>1734</v>
      </c>
      <c r="K114" s="40">
        <v>77187</v>
      </c>
      <c r="L114" s="40">
        <v>95801</v>
      </c>
      <c r="M114" s="28">
        <v>78793.4344318207</v>
      </c>
      <c r="N114" s="28">
        <v>22691.277079718475</v>
      </c>
      <c r="O114" s="28">
        <v>7995.6218921388172</v>
      </c>
      <c r="P114" s="28">
        <v>48106.535459963401</v>
      </c>
      <c r="Q114" s="28">
        <v>269354</v>
      </c>
      <c r="R114" s="28">
        <v>3331091.9091157746</v>
      </c>
      <c r="S114" s="46">
        <v>0.96676058360102646</v>
      </c>
      <c r="T114" s="46">
        <v>0.90137459234329476</v>
      </c>
      <c r="U114" s="46">
        <v>0.96021436825118545</v>
      </c>
      <c r="V114" s="46">
        <v>1.0996174382121429</v>
      </c>
      <c r="W114" s="46">
        <v>0.91571119489033126</v>
      </c>
      <c r="X114" s="46">
        <v>0.90470871911566686</v>
      </c>
      <c r="Y114" s="29">
        <v>1.1208311532348829</v>
      </c>
      <c r="Z114" s="28">
        <v>3324.1827999999996</v>
      </c>
      <c r="AA114" s="30">
        <v>45701.07</v>
      </c>
      <c r="AB114" s="28">
        <v>23086.566999999999</v>
      </c>
      <c r="AC114" s="28">
        <v>38677.076000000001</v>
      </c>
      <c r="AD114" s="31">
        <v>197.85</v>
      </c>
      <c r="AE114" s="28">
        <v>21240.799999999999</v>
      </c>
      <c r="AF114" s="32">
        <v>19585.8</v>
      </c>
      <c r="AG114" s="33">
        <v>0.92208391397687473</v>
      </c>
      <c r="AH114" s="32">
        <v>18192.099999999999</v>
      </c>
      <c r="AI114" s="32">
        <v>16800.599999999999</v>
      </c>
      <c r="AJ114" s="32">
        <v>3784.1</v>
      </c>
      <c r="AK114" s="32">
        <v>3611.5</v>
      </c>
      <c r="AL114" s="31">
        <v>7.9949825368145913</v>
      </c>
      <c r="AM114" s="28">
        <v>9054087.3000000007</v>
      </c>
      <c r="AN114" s="40">
        <v>128206</v>
      </c>
      <c r="AO114" s="40">
        <v>26452</v>
      </c>
      <c r="AP114" s="28">
        <v>216087.58</v>
      </c>
      <c r="AQ114" s="29">
        <v>0.96517728612048559</v>
      </c>
      <c r="AR114" s="28">
        <v>13380.203647894927</v>
      </c>
      <c r="AS114" s="34">
        <v>0.76044333333333325</v>
      </c>
      <c r="AT114" s="35">
        <v>1487392</v>
      </c>
      <c r="AU114" s="35">
        <v>3051659</v>
      </c>
      <c r="AV114" s="36">
        <v>4.4846666666666666</v>
      </c>
      <c r="AW114" s="36">
        <v>5.4066666666666663</v>
      </c>
      <c r="AX114" s="37">
        <v>0.72744907856450058</v>
      </c>
      <c r="AY114" s="37">
        <v>1.3746666666666665</v>
      </c>
      <c r="AZ114" s="38">
        <v>391299.88699999999</v>
      </c>
      <c r="BA114" s="39">
        <v>-866588</v>
      </c>
      <c r="BB114" s="35">
        <v>111513.45515836294</v>
      </c>
      <c r="BC114" s="35">
        <v>4250.9186177840729</v>
      </c>
      <c r="BD114" s="35">
        <v>809.35969950836306</v>
      </c>
      <c r="BE114" s="35">
        <v>30665.719162736375</v>
      </c>
      <c r="BF114" s="35">
        <v>2783.0186338296871</v>
      </c>
      <c r="BG114" s="35">
        <v>34301.858125054016</v>
      </c>
      <c r="BH114" s="35">
        <v>34193.260737867524</v>
      </c>
      <c r="BI114" s="35">
        <v>1961.6011837362023</v>
      </c>
      <c r="BJ114" s="35">
        <v>2547.7189978466927</v>
      </c>
      <c r="BK114" s="35">
        <v>106727.17487624104</v>
      </c>
      <c r="BL114" s="35">
        <v>13828.074784245562</v>
      </c>
      <c r="BM114" s="35">
        <v>12820.909058422179</v>
      </c>
      <c r="BN114" s="35">
        <v>27149.315547629009</v>
      </c>
      <c r="BO114" s="35">
        <v>45.06747983140454</v>
      </c>
      <c r="BP114" s="35">
        <v>3012.7404177218145</v>
      </c>
      <c r="BQ114" s="35">
        <v>4288.0678304983649</v>
      </c>
      <c r="BR114" s="35">
        <v>7.7867057624619944</v>
      </c>
      <c r="BS114" s="35">
        <v>31098.994814527006</v>
      </c>
      <c r="BT114" s="35">
        <v>6493.0186198946185</v>
      </c>
      <c r="BU114" s="35">
        <v>4495.4526595904072</v>
      </c>
      <c r="BV114" s="35">
        <v>3291.5100759991401</v>
      </c>
      <c r="BW114" s="35">
        <v>196.23688211909578</v>
      </c>
      <c r="BX114" s="35">
        <v>4786.2802821218784</v>
      </c>
      <c r="BY114" s="35">
        <f t="shared" si="3"/>
        <v>4786.2802821218784</v>
      </c>
      <c r="BZ114" s="35">
        <v>0</v>
      </c>
      <c r="CA114" s="35">
        <v>3821.1019999999999</v>
      </c>
      <c r="CB114" s="28">
        <v>512108.32062819297</v>
      </c>
      <c r="CC114" s="72"/>
      <c r="CD114" s="72"/>
    </row>
    <row r="115" spans="1:82" ht="15.6" x14ac:dyDescent="0.3">
      <c r="A115" s="19">
        <f t="shared" si="4"/>
        <v>2007</v>
      </c>
      <c r="B115" s="20">
        <f t="shared" si="5"/>
        <v>4</v>
      </c>
      <c r="C115" s="40">
        <v>280371</v>
      </c>
      <c r="D115" s="40">
        <v>36210</v>
      </c>
      <c r="E115" s="28">
        <v>244161</v>
      </c>
      <c r="F115" s="40">
        <v>174131</v>
      </c>
      <c r="G115" s="40">
        <v>50635</v>
      </c>
      <c r="H115" s="40">
        <v>74686</v>
      </c>
      <c r="I115" s="40">
        <v>72958</v>
      </c>
      <c r="J115" s="40">
        <v>1728</v>
      </c>
      <c r="K115" s="40">
        <v>76883</v>
      </c>
      <c r="L115" s="40">
        <v>95964</v>
      </c>
      <c r="M115" s="28">
        <v>79026.598069107305</v>
      </c>
      <c r="N115" s="28">
        <v>22336.226560994433</v>
      </c>
      <c r="O115" s="28">
        <v>9605.9762037215296</v>
      </c>
      <c r="P115" s="28">
        <v>47084.395304391357</v>
      </c>
      <c r="Q115" s="28">
        <v>275079</v>
      </c>
      <c r="R115" s="28">
        <v>3370257.3659128156</v>
      </c>
      <c r="S115" s="46">
        <v>0.98112500936259461</v>
      </c>
      <c r="T115" s="46">
        <v>0.91531662943416159</v>
      </c>
      <c r="U115" s="46">
        <v>0.97464204601560189</v>
      </c>
      <c r="V115" s="46">
        <v>1.1200964938731872</v>
      </c>
      <c r="W115" s="46">
        <v>0.92298687616248065</v>
      </c>
      <c r="X115" s="46">
        <v>0.91719811596015177</v>
      </c>
      <c r="Y115" s="29">
        <v>1.1980238127608023</v>
      </c>
      <c r="Z115" s="28">
        <v>3341.2107999999998</v>
      </c>
      <c r="AA115" s="30">
        <v>45966.411999999997</v>
      </c>
      <c r="AB115" s="28">
        <v>23287.231</v>
      </c>
      <c r="AC115" s="28">
        <v>38891.792999999998</v>
      </c>
      <c r="AD115" s="31">
        <v>190.488</v>
      </c>
      <c r="AE115" s="28">
        <v>21342.6</v>
      </c>
      <c r="AF115" s="32">
        <v>19666.5</v>
      </c>
      <c r="AG115" s="33">
        <v>0.92146692530432095</v>
      </c>
      <c r="AH115" s="32">
        <v>18298.7</v>
      </c>
      <c r="AI115" s="32">
        <v>16876.599999999999</v>
      </c>
      <c r="AJ115" s="32">
        <v>3793.4</v>
      </c>
      <c r="AK115" s="32">
        <v>3627.8</v>
      </c>
      <c r="AL115" s="31">
        <v>8.3506321554503415</v>
      </c>
      <c r="AM115" s="28">
        <v>9052317.0999999996</v>
      </c>
      <c r="AN115" s="40">
        <v>130823</v>
      </c>
      <c r="AO115" s="40">
        <v>26475</v>
      </c>
      <c r="AP115" s="28">
        <v>217686</v>
      </c>
      <c r="AQ115" s="29">
        <v>0.97308740586696918</v>
      </c>
      <c r="AR115" s="28">
        <v>13314.397641600197</v>
      </c>
      <c r="AS115" s="34">
        <v>0.78919666666666655</v>
      </c>
      <c r="AT115" s="35">
        <v>1482837</v>
      </c>
      <c r="AU115" s="35">
        <v>3162616</v>
      </c>
      <c r="AV115" s="36">
        <v>4.7056666666666667</v>
      </c>
      <c r="AW115" s="36">
        <v>4.9966666666666661</v>
      </c>
      <c r="AX115" s="37">
        <v>0.68997240110395586</v>
      </c>
      <c r="AY115" s="37">
        <v>1.4493333333333334</v>
      </c>
      <c r="AZ115" s="38">
        <v>384661.95600000001</v>
      </c>
      <c r="BA115" s="39">
        <v>-917455</v>
      </c>
      <c r="BB115" s="35">
        <v>110033.9707639229</v>
      </c>
      <c r="BC115" s="35">
        <v>4334.6828083064502</v>
      </c>
      <c r="BD115" s="35">
        <v>828.40900338086385</v>
      </c>
      <c r="BE115" s="35">
        <v>29748.347908452037</v>
      </c>
      <c r="BF115" s="35">
        <v>2884.0770429145145</v>
      </c>
      <c r="BG115" s="35">
        <v>33215.490490541473</v>
      </c>
      <c r="BH115" s="35">
        <v>34665.962960060846</v>
      </c>
      <c r="BI115" s="35">
        <v>1893.1225870436776</v>
      </c>
      <c r="BJ115" s="35">
        <v>2463.8779632230649</v>
      </c>
      <c r="BK115" s="35">
        <v>109015.01922720793</v>
      </c>
      <c r="BL115" s="35">
        <v>14186.080191549006</v>
      </c>
      <c r="BM115" s="35">
        <v>12880.208240884302</v>
      </c>
      <c r="BN115" s="35">
        <v>27828.094533106327</v>
      </c>
      <c r="BO115" s="35">
        <v>49.448972936578485</v>
      </c>
      <c r="BP115" s="35">
        <v>3051.8519717401969</v>
      </c>
      <c r="BQ115" s="35">
        <v>4319.6247291854834</v>
      </c>
      <c r="BR115" s="35">
        <v>11.46072309428552</v>
      </c>
      <c r="BS115" s="35">
        <v>31813.618423282966</v>
      </c>
      <c r="BT115" s="35">
        <v>6641.0161358020196</v>
      </c>
      <c r="BU115" s="35">
        <v>4633.6647736277309</v>
      </c>
      <c r="BV115" s="35">
        <v>3306.0288330482781</v>
      </c>
      <c r="BW115" s="35">
        <v>293.92169895078376</v>
      </c>
      <c r="BX115" s="35">
        <v>1018.9515367149777</v>
      </c>
      <c r="BY115" s="35">
        <f t="shared" si="3"/>
        <v>1018.9515367149777</v>
      </c>
      <c r="BZ115" s="35">
        <v>0</v>
      </c>
      <c r="CA115" s="35">
        <v>4074.9609999999998</v>
      </c>
      <c r="CB115" s="28">
        <v>518188.95927731646</v>
      </c>
      <c r="CC115" s="72"/>
      <c r="CD115" s="72"/>
    </row>
    <row r="116" spans="1:82" ht="15.6" x14ac:dyDescent="0.3">
      <c r="A116" s="19">
        <f t="shared" si="4"/>
        <v>2008</v>
      </c>
      <c r="B116" s="20">
        <f t="shared" si="5"/>
        <v>1</v>
      </c>
      <c r="C116" s="40">
        <v>280990.75</v>
      </c>
      <c r="D116" s="40">
        <v>36384.079999999987</v>
      </c>
      <c r="E116" s="28">
        <v>244606.67</v>
      </c>
      <c r="F116" s="40">
        <v>174160</v>
      </c>
      <c r="G116" s="40">
        <v>51671</v>
      </c>
      <c r="H116" s="40">
        <v>73525.700000000012</v>
      </c>
      <c r="I116" s="40">
        <v>72030.600000000006</v>
      </c>
      <c r="J116" s="40">
        <v>1495.1</v>
      </c>
      <c r="K116" s="40">
        <v>77546</v>
      </c>
      <c r="L116" s="40">
        <v>95912</v>
      </c>
      <c r="M116" s="28">
        <v>78877.568108768755</v>
      </c>
      <c r="N116" s="28">
        <v>20688.141686978612</v>
      </c>
      <c r="O116" s="28">
        <v>7502.6939423376007</v>
      </c>
      <c r="P116" s="28">
        <v>50686.732479452541</v>
      </c>
      <c r="Q116" s="28">
        <v>277657</v>
      </c>
      <c r="R116" s="28">
        <v>3408098.1054256186</v>
      </c>
      <c r="S116" s="46">
        <v>0.98813573044664282</v>
      </c>
      <c r="T116" s="46">
        <v>0.92470716582452916</v>
      </c>
      <c r="U116" s="46">
        <v>0.98225310135278976</v>
      </c>
      <c r="V116" s="46">
        <v>1.1217177144158177</v>
      </c>
      <c r="W116" s="46">
        <v>0.93038970417558609</v>
      </c>
      <c r="X116" s="46">
        <v>0.92330469597130704</v>
      </c>
      <c r="Y116" s="29">
        <v>1.2481601687876658</v>
      </c>
      <c r="Z116" s="28">
        <v>3357.1922999999997</v>
      </c>
      <c r="AA116" s="30">
        <v>46157.822</v>
      </c>
      <c r="AB116" s="28">
        <v>23675.012999999999</v>
      </c>
      <c r="AC116" s="28">
        <v>39043.860999999997</v>
      </c>
      <c r="AD116" s="31">
        <v>194.68299999999999</v>
      </c>
      <c r="AE116" s="28">
        <v>21544.3</v>
      </c>
      <c r="AF116" s="32">
        <v>19862.099999999999</v>
      </c>
      <c r="AG116" s="33">
        <v>0.92191902266492753</v>
      </c>
      <c r="AH116" s="32">
        <v>18490.599999999999</v>
      </c>
      <c r="AI116" s="32">
        <v>17060.7</v>
      </c>
      <c r="AJ116" s="32">
        <v>3813.5</v>
      </c>
      <c r="AK116" s="32">
        <v>3645.4</v>
      </c>
      <c r="AL116" s="31">
        <v>8.9998387751677278</v>
      </c>
      <c r="AM116" s="28">
        <v>9117942.3000000007</v>
      </c>
      <c r="AN116" s="40">
        <v>135349</v>
      </c>
      <c r="AO116" s="40">
        <v>26659.75</v>
      </c>
      <c r="AP116" s="28">
        <v>217946.92</v>
      </c>
      <c r="AQ116" s="29">
        <v>0.99648489566745702</v>
      </c>
      <c r="AR116" s="28">
        <v>13138.710529866859</v>
      </c>
      <c r="AS116" s="34">
        <v>0.82091999999999998</v>
      </c>
      <c r="AT116" s="35">
        <v>1440102</v>
      </c>
      <c r="AU116" s="35">
        <v>3294187</v>
      </c>
      <c r="AV116" s="36">
        <v>4.4626666666666663</v>
      </c>
      <c r="AW116" s="36">
        <v>3.1999999999999997</v>
      </c>
      <c r="AX116" s="37">
        <v>0.66666666666666663</v>
      </c>
      <c r="AY116" s="37">
        <v>1.5</v>
      </c>
      <c r="AZ116" s="38">
        <v>380269.88900000002</v>
      </c>
      <c r="BA116" s="39">
        <v>-948647</v>
      </c>
      <c r="BB116" s="35">
        <v>106924.03901389992</v>
      </c>
      <c r="BC116" s="35">
        <v>4412.9104763059404</v>
      </c>
      <c r="BD116" s="35">
        <v>850.87325968125174</v>
      </c>
      <c r="BE116" s="35">
        <v>28459.821864289166</v>
      </c>
      <c r="BF116" s="35">
        <v>2955.1460227120674</v>
      </c>
      <c r="BG116" s="35">
        <v>31034.080913718615</v>
      </c>
      <c r="BH116" s="35">
        <v>35092.505555483272</v>
      </c>
      <c r="BI116" s="35">
        <v>1783.5535082686877</v>
      </c>
      <c r="BJ116" s="35">
        <v>2335.1474134409304</v>
      </c>
      <c r="BK116" s="35">
        <v>111270.61087741719</v>
      </c>
      <c r="BL116" s="35">
        <v>14480.763518258602</v>
      </c>
      <c r="BM116" s="35">
        <v>12768.997956155294</v>
      </c>
      <c r="BN116" s="35">
        <v>28537.197463693279</v>
      </c>
      <c r="BO116" s="35">
        <v>55.203732762934855</v>
      </c>
      <c r="BP116" s="35">
        <v>3062.2788850459547</v>
      </c>
      <c r="BQ116" s="35">
        <v>4336.8922467177972</v>
      </c>
      <c r="BR116" s="35">
        <v>16.435043329558813</v>
      </c>
      <c r="BS116" s="35">
        <v>32556.809021889901</v>
      </c>
      <c r="BT116" s="35">
        <v>6879.9937897685004</v>
      </c>
      <c r="BU116" s="35">
        <v>4827.0302850933049</v>
      </c>
      <c r="BV116" s="35">
        <v>3370.5468926228441</v>
      </c>
      <c r="BW116" s="35">
        <v>378.46204207921983</v>
      </c>
      <c r="BX116" s="35">
        <v>-4346.5718635172489</v>
      </c>
      <c r="BY116" s="35">
        <f>BX116-BZ116</f>
        <v>-4345.5556530256099</v>
      </c>
      <c r="BZ116" s="35">
        <v>-1.0162104916385275</v>
      </c>
      <c r="CA116" s="35">
        <v>4300.2269999999999</v>
      </c>
      <c r="CB116" s="28">
        <v>524089.49676908931</v>
      </c>
      <c r="CC116" s="72"/>
      <c r="CD116" s="72"/>
    </row>
    <row r="117" spans="1:82" ht="15.6" x14ac:dyDescent="0.3">
      <c r="A117" s="19">
        <f t="shared" si="4"/>
        <v>2008</v>
      </c>
      <c r="B117" s="20">
        <f t="shared" si="5"/>
        <v>2</v>
      </c>
      <c r="C117" s="40">
        <v>281315.75</v>
      </c>
      <c r="D117" s="40">
        <v>36785</v>
      </c>
      <c r="E117" s="28">
        <v>244530.75</v>
      </c>
      <c r="F117" s="40">
        <v>172515</v>
      </c>
      <c r="G117" s="40">
        <v>52334</v>
      </c>
      <c r="H117" s="40">
        <v>73016.800000000003</v>
      </c>
      <c r="I117" s="40">
        <v>71188</v>
      </c>
      <c r="J117" s="40">
        <v>1828.8</v>
      </c>
      <c r="K117" s="40">
        <v>76143</v>
      </c>
      <c r="L117" s="40">
        <v>92693.05</v>
      </c>
      <c r="M117" s="28">
        <v>75860.746319904923</v>
      </c>
      <c r="N117" s="28">
        <v>19689.431028022304</v>
      </c>
      <c r="O117" s="28">
        <v>7199.8539665557291</v>
      </c>
      <c r="P117" s="28">
        <v>48971.461325326891</v>
      </c>
      <c r="Q117" s="28">
        <v>278983</v>
      </c>
      <c r="R117" s="28">
        <v>3444712.3663605535</v>
      </c>
      <c r="S117" s="46">
        <v>0.991707716329427</v>
      </c>
      <c r="T117" s="46">
        <v>0.93108425354317015</v>
      </c>
      <c r="U117" s="46">
        <v>0.99084725035349863</v>
      </c>
      <c r="V117" s="46">
        <v>1.1201887958644716</v>
      </c>
      <c r="W117" s="46">
        <v>0.94245038939889414</v>
      </c>
      <c r="X117" s="46">
        <v>0.93752444223164522</v>
      </c>
      <c r="Y117" s="29">
        <v>1.3197681533580057</v>
      </c>
      <c r="Z117" s="28">
        <v>3343.973</v>
      </c>
      <c r="AA117" s="30">
        <v>46335.875</v>
      </c>
      <c r="AB117" s="28">
        <v>23737.127</v>
      </c>
      <c r="AC117" s="28">
        <v>39179.256000000001</v>
      </c>
      <c r="AD117" s="31">
        <v>175.17500000000001</v>
      </c>
      <c r="AE117" s="28">
        <v>21341.7</v>
      </c>
      <c r="AF117" s="32">
        <v>19667.2</v>
      </c>
      <c r="AG117" s="33">
        <v>0.92153858408655354</v>
      </c>
      <c r="AH117" s="32">
        <v>18328.8</v>
      </c>
      <c r="AI117" s="32">
        <v>16886.3</v>
      </c>
      <c r="AJ117" s="32">
        <v>3849.9</v>
      </c>
      <c r="AK117" s="32">
        <v>3676.7</v>
      </c>
      <c r="AL117" s="31">
        <v>10.091478214697171</v>
      </c>
      <c r="AM117" s="28">
        <v>9137186.5999999996</v>
      </c>
      <c r="AN117" s="40">
        <v>136316</v>
      </c>
      <c r="AO117" s="40">
        <v>26118.75</v>
      </c>
      <c r="AP117" s="28">
        <v>218412</v>
      </c>
      <c r="AQ117" s="29">
        <v>1.0085737685004135</v>
      </c>
      <c r="AR117" s="28">
        <v>12992.227716679661</v>
      </c>
      <c r="AS117" s="34">
        <v>0.88117333333333325</v>
      </c>
      <c r="AT117" s="35">
        <v>1434261</v>
      </c>
      <c r="AU117" s="35">
        <v>3391567</v>
      </c>
      <c r="AV117" s="36">
        <v>4.8396666666666661</v>
      </c>
      <c r="AW117" s="36">
        <v>2.8800000000000003</v>
      </c>
      <c r="AX117" s="37">
        <v>0.6402048655569782</v>
      </c>
      <c r="AY117" s="37">
        <v>1.5620000000000001</v>
      </c>
      <c r="AZ117" s="38">
        <v>390638.16200000001</v>
      </c>
      <c r="BA117" s="39">
        <v>-958865</v>
      </c>
      <c r="BB117" s="35">
        <v>103819.6507083308</v>
      </c>
      <c r="BC117" s="35">
        <v>4496.8373529833616</v>
      </c>
      <c r="BD117" s="35">
        <v>871.60965832890622</v>
      </c>
      <c r="BE117" s="35">
        <v>27011.082700908351</v>
      </c>
      <c r="BF117" s="35">
        <v>2982.8152055462615</v>
      </c>
      <c r="BG117" s="35">
        <v>29139.48471750203</v>
      </c>
      <c r="BH117" s="35">
        <v>35325.82037145894</v>
      </c>
      <c r="BI117" s="35">
        <v>1743.0044734512169</v>
      </c>
      <c r="BJ117" s="35">
        <v>2248.9962281517046</v>
      </c>
      <c r="BK117" s="35">
        <v>113646.90318653401</v>
      </c>
      <c r="BL117" s="35">
        <v>14733.931441638999</v>
      </c>
      <c r="BM117" s="35">
        <v>12792.114659801577</v>
      </c>
      <c r="BN117" s="35">
        <v>29207.859650450751</v>
      </c>
      <c r="BO117" s="35">
        <v>60.024143588303467</v>
      </c>
      <c r="BP117" s="35">
        <v>3073.3380963498762</v>
      </c>
      <c r="BQ117" s="35">
        <v>4364.442355043604</v>
      </c>
      <c r="BR117" s="35">
        <v>18.750754091844605</v>
      </c>
      <c r="BS117" s="35">
        <v>33460.661652576717</v>
      </c>
      <c r="BT117" s="35">
        <v>7112.2873354476942</v>
      </c>
      <c r="BU117" s="35">
        <v>4996.4643756422129</v>
      </c>
      <c r="BV117" s="35">
        <v>3394.8353594035325</v>
      </c>
      <c r="BW117" s="35">
        <v>432.19336249890637</v>
      </c>
      <c r="BX117" s="35">
        <v>-9827.2524782032415</v>
      </c>
      <c r="BY117" s="35">
        <f t="shared" ref="BY117:BY175" si="6">BX117-BZ117</f>
        <v>-9824.9377880796328</v>
      </c>
      <c r="BZ117" s="35">
        <v>-2.3146901236091972</v>
      </c>
      <c r="CA117" s="35">
        <v>4712.7110000000002</v>
      </c>
      <c r="CB117" s="28">
        <v>529963.77478982497</v>
      </c>
      <c r="CC117" s="72"/>
      <c r="CD117" s="72"/>
    </row>
    <row r="118" spans="1:82" ht="15.6" x14ac:dyDescent="0.3">
      <c r="A118" s="19">
        <f t="shared" si="4"/>
        <v>2008</v>
      </c>
      <c r="B118" s="20">
        <f t="shared" si="5"/>
        <v>3</v>
      </c>
      <c r="C118" s="40">
        <v>280801.75</v>
      </c>
      <c r="D118" s="40">
        <v>37298</v>
      </c>
      <c r="E118" s="28">
        <v>243503.75</v>
      </c>
      <c r="F118" s="40">
        <v>169688</v>
      </c>
      <c r="G118" s="40">
        <v>52699</v>
      </c>
      <c r="H118" s="40">
        <v>70633.8</v>
      </c>
      <c r="I118" s="40">
        <v>68960</v>
      </c>
      <c r="J118" s="40">
        <v>1673.8</v>
      </c>
      <c r="K118" s="40">
        <v>76902</v>
      </c>
      <c r="L118" s="40">
        <v>89121.05</v>
      </c>
      <c r="M118" s="28">
        <v>72928.387591664752</v>
      </c>
      <c r="N118" s="28">
        <v>20777.129475806028</v>
      </c>
      <c r="O118" s="28">
        <v>6457.4823038673803</v>
      </c>
      <c r="P118" s="28">
        <v>45693.775811991341</v>
      </c>
      <c r="Q118" s="28">
        <v>277456</v>
      </c>
      <c r="R118" s="28">
        <v>3478727.1908331374</v>
      </c>
      <c r="S118" s="46">
        <v>0.98808501015396089</v>
      </c>
      <c r="T118" s="46">
        <v>0.93892909339493658</v>
      </c>
      <c r="U118" s="46">
        <v>0.99977229169433957</v>
      </c>
      <c r="V118" s="46">
        <v>1.1021461716937355</v>
      </c>
      <c r="W118" s="46">
        <v>0.95810252009050478</v>
      </c>
      <c r="X118" s="46">
        <v>0.96484500575341059</v>
      </c>
      <c r="Y118" s="29">
        <v>1.3077941949006018</v>
      </c>
      <c r="Z118" s="28">
        <v>3319.8797000000004</v>
      </c>
      <c r="AA118" s="30">
        <v>46500.997000000003</v>
      </c>
      <c r="AB118" s="28">
        <v>23788.494999999999</v>
      </c>
      <c r="AC118" s="28">
        <v>39303.610999999997</v>
      </c>
      <c r="AD118" s="31">
        <v>176.14400000000001</v>
      </c>
      <c r="AE118" s="28">
        <v>21131.599999999999</v>
      </c>
      <c r="AF118" s="32">
        <v>19511.7</v>
      </c>
      <c r="AG118" s="33">
        <v>0.92334229305873683</v>
      </c>
      <c r="AH118" s="32">
        <v>18117.400000000001</v>
      </c>
      <c r="AI118" s="32">
        <v>16721.099999999999</v>
      </c>
      <c r="AJ118" s="32">
        <v>3863.2</v>
      </c>
      <c r="AK118" s="32">
        <v>3700.4</v>
      </c>
      <c r="AL118" s="31">
        <v>11.168823416529714</v>
      </c>
      <c r="AM118" s="28">
        <v>9015328.5</v>
      </c>
      <c r="AN118" s="40">
        <v>137200</v>
      </c>
      <c r="AO118" s="40">
        <v>25607.75</v>
      </c>
      <c r="AP118" s="28">
        <v>217896</v>
      </c>
      <c r="AQ118" s="29">
        <v>1.0054703480489353</v>
      </c>
      <c r="AR118" s="28">
        <v>12816.996498103335</v>
      </c>
      <c r="AS118" s="34">
        <v>0.93914333333333333</v>
      </c>
      <c r="AT118" s="35">
        <v>1435064</v>
      </c>
      <c r="AU118" s="35">
        <v>3506991</v>
      </c>
      <c r="AV118" s="36">
        <v>4.9576666666666673</v>
      </c>
      <c r="AW118" s="36">
        <v>3.06</v>
      </c>
      <c r="AX118" s="37">
        <v>0.66489361702127647</v>
      </c>
      <c r="AY118" s="37">
        <v>1.5040000000000002</v>
      </c>
      <c r="AZ118" s="38">
        <v>403721.88900000002</v>
      </c>
      <c r="BA118" s="39">
        <v>-954969</v>
      </c>
      <c r="BB118" s="35">
        <v>100720.80584721545</v>
      </c>
      <c r="BC118" s="35">
        <v>4586.463438338712</v>
      </c>
      <c r="BD118" s="35">
        <v>890.61819932382764</v>
      </c>
      <c r="BE118" s="35">
        <v>25402.130418309596</v>
      </c>
      <c r="BF118" s="35">
        <v>2967.0845914170977</v>
      </c>
      <c r="BG118" s="35">
        <v>27531.701901891716</v>
      </c>
      <c r="BH118" s="35">
        <v>35365.907407987834</v>
      </c>
      <c r="BI118" s="35">
        <v>1771.4754825912653</v>
      </c>
      <c r="BJ118" s="35">
        <v>2205.4244073553873</v>
      </c>
      <c r="BK118" s="35">
        <v>116143.89615455846</v>
      </c>
      <c r="BL118" s="35">
        <v>14945.583961690205</v>
      </c>
      <c r="BM118" s="35">
        <v>12949.558351823145</v>
      </c>
      <c r="BN118" s="35">
        <v>29840.08109337874</v>
      </c>
      <c r="BO118" s="35">
        <v>63.910205412684327</v>
      </c>
      <c r="BP118" s="35">
        <v>3085.0296056519619</v>
      </c>
      <c r="BQ118" s="35">
        <v>4402.2750541629048</v>
      </c>
      <c r="BR118" s="35">
        <v>18.407855381142902</v>
      </c>
      <c r="BS118" s="35">
        <v>34525.176315343415</v>
      </c>
      <c r="BT118" s="35">
        <v>7337.8967728395983</v>
      </c>
      <c r="BU118" s="35">
        <v>5141.967045274454</v>
      </c>
      <c r="BV118" s="35">
        <v>3378.8942333903456</v>
      </c>
      <c r="BW118" s="35">
        <v>455.11566020984333</v>
      </c>
      <c r="BX118" s="35">
        <v>-15423.090307342998</v>
      </c>
      <c r="BY118" s="35">
        <f t="shared" si="6"/>
        <v>-15419.441067527012</v>
      </c>
      <c r="BZ118" s="35">
        <v>-3.649239815985335</v>
      </c>
      <c r="CA118" s="35">
        <v>5222.4920000000002</v>
      </c>
      <c r="CB118" s="28">
        <v>536105.69373747287</v>
      </c>
      <c r="CC118" s="72"/>
      <c r="CD118" s="72"/>
    </row>
    <row r="119" spans="1:82" ht="15.6" x14ac:dyDescent="0.3">
      <c r="A119" s="19">
        <f t="shared" si="4"/>
        <v>2008</v>
      </c>
      <c r="B119" s="20">
        <f t="shared" si="5"/>
        <v>4</v>
      </c>
      <c r="C119" s="40">
        <v>276232.75</v>
      </c>
      <c r="D119" s="40">
        <v>37320</v>
      </c>
      <c r="E119" s="28">
        <v>238912.75</v>
      </c>
      <c r="F119" s="40">
        <v>166601</v>
      </c>
      <c r="G119" s="40">
        <v>53345</v>
      </c>
      <c r="H119" s="40">
        <v>67260.678800000009</v>
      </c>
      <c r="I119" s="40">
        <v>65624.378800000006</v>
      </c>
      <c r="J119" s="40">
        <v>1636.3</v>
      </c>
      <c r="K119" s="40">
        <v>71280</v>
      </c>
      <c r="L119" s="40">
        <v>82253.929000000004</v>
      </c>
      <c r="M119" s="28">
        <v>66650.297979661569</v>
      </c>
      <c r="N119" s="28">
        <v>19602.713725675094</v>
      </c>
      <c r="O119" s="28">
        <v>6940.9075136429146</v>
      </c>
      <c r="P119" s="28">
        <v>40106.676740343566</v>
      </c>
      <c r="Q119" s="28">
        <v>275445</v>
      </c>
      <c r="R119" s="28">
        <v>3509061.3278461006</v>
      </c>
      <c r="S119" s="46">
        <v>0.99714823821578003</v>
      </c>
      <c r="T119" s="46">
        <v>0.93949015912269429</v>
      </c>
      <c r="U119" s="46">
        <v>1.0039178929609147</v>
      </c>
      <c r="V119" s="46">
        <v>1.1018923351698073</v>
      </c>
      <c r="W119" s="46">
        <v>0.93601290684624017</v>
      </c>
      <c r="X119" s="46">
        <v>0.91672216654842098</v>
      </c>
      <c r="Y119" s="29">
        <v>1.0877963307083904</v>
      </c>
      <c r="Z119" s="28">
        <v>3255.7955999999999</v>
      </c>
      <c r="AA119" s="30">
        <v>46657.150999999998</v>
      </c>
      <c r="AB119" s="28">
        <v>23983.482</v>
      </c>
      <c r="AC119" s="28">
        <v>39420.286999999997</v>
      </c>
      <c r="AD119" s="31">
        <v>184.49100000000001</v>
      </c>
      <c r="AE119" s="28">
        <v>20766.8</v>
      </c>
      <c r="AF119" s="32">
        <v>19125.8</v>
      </c>
      <c r="AG119" s="33">
        <v>0.9209796405801568</v>
      </c>
      <c r="AH119" s="32">
        <v>17770.8</v>
      </c>
      <c r="AI119" s="32">
        <v>16335.1</v>
      </c>
      <c r="AJ119" s="32">
        <v>3972.6</v>
      </c>
      <c r="AK119" s="32">
        <v>3740.7</v>
      </c>
      <c r="AL119" s="31">
        <v>13.412072525582397</v>
      </c>
      <c r="AM119" s="28">
        <v>8977548.5</v>
      </c>
      <c r="AN119" s="40">
        <v>135261</v>
      </c>
      <c r="AO119" s="40">
        <v>24630.75</v>
      </c>
      <c r="AP119" s="28">
        <v>214282</v>
      </c>
      <c r="AQ119" s="29">
        <v>0.99978934984618562</v>
      </c>
      <c r="AR119" s="28">
        <v>12613.011446838391</v>
      </c>
      <c r="AS119" s="34">
        <v>0.82982</v>
      </c>
      <c r="AT119" s="35">
        <v>1426100</v>
      </c>
      <c r="AU119" s="35">
        <v>3517165</v>
      </c>
      <c r="AV119" s="36">
        <v>4.2103333333333337</v>
      </c>
      <c r="AW119" s="36">
        <v>3.1266666666666665</v>
      </c>
      <c r="AX119" s="37">
        <v>0.759493670886076</v>
      </c>
      <c r="AY119" s="37">
        <v>1.3166666666666667</v>
      </c>
      <c r="AZ119" s="38">
        <v>440620.96500000003</v>
      </c>
      <c r="BA119" s="39">
        <v>-947337</v>
      </c>
      <c r="BB119" s="35">
        <v>97627.50443055392</v>
      </c>
      <c r="BC119" s="35">
        <v>4681.7887323719906</v>
      </c>
      <c r="BD119" s="35">
        <v>907.89888266601497</v>
      </c>
      <c r="BE119" s="35">
        <v>23632.96501649289</v>
      </c>
      <c r="BF119" s="35">
        <v>2907.9541803245747</v>
      </c>
      <c r="BG119" s="35">
        <v>26210.732466887675</v>
      </c>
      <c r="BH119" s="35">
        <v>35212.766665069954</v>
      </c>
      <c r="BI119" s="35">
        <v>1868.9665356888318</v>
      </c>
      <c r="BJ119" s="35">
        <v>2204.4319510519781</v>
      </c>
      <c r="BK119" s="35">
        <v>118761.58978149045</v>
      </c>
      <c r="BL119" s="35">
        <v>15115.721078412209</v>
      </c>
      <c r="BM119" s="35">
        <v>13241.329032219999</v>
      </c>
      <c r="BN119" s="35">
        <v>30433.861792477241</v>
      </c>
      <c r="BO119" s="35">
        <v>66.8619182360774</v>
      </c>
      <c r="BP119" s="35">
        <v>3097.3534129522104</v>
      </c>
      <c r="BQ119" s="35">
        <v>4450.3903440756976</v>
      </c>
      <c r="BR119" s="35">
        <v>15.406347197453695</v>
      </c>
      <c r="BS119" s="35">
        <v>35750.353010189996</v>
      </c>
      <c r="BT119" s="35">
        <v>7556.8221019442126</v>
      </c>
      <c r="BU119" s="35">
        <v>5263.5382939900283</v>
      </c>
      <c r="BV119" s="35">
        <v>3322.723514583281</v>
      </c>
      <c r="BW119" s="35">
        <v>447.22893521203054</v>
      </c>
      <c r="BX119" s="35">
        <v>-21134.085350936522</v>
      </c>
      <c r="BY119" s="35">
        <f t="shared" si="6"/>
        <v>-21129.065491367757</v>
      </c>
      <c r="BZ119" s="35">
        <v>-5.0198595687669414</v>
      </c>
      <c r="CA119" s="35">
        <v>5829.57</v>
      </c>
      <c r="CB119" s="28">
        <v>542450.12297323742</v>
      </c>
      <c r="CC119" s="72"/>
      <c r="CD119" s="72"/>
    </row>
    <row r="120" spans="1:82" ht="15.6" x14ac:dyDescent="0.3">
      <c r="A120" s="19">
        <f t="shared" si="4"/>
        <v>2009</v>
      </c>
      <c r="B120" s="20">
        <f t="shared" si="5"/>
        <v>1</v>
      </c>
      <c r="C120" s="40">
        <v>269050</v>
      </c>
      <c r="D120" s="40">
        <v>37021</v>
      </c>
      <c r="E120" s="28">
        <v>232029</v>
      </c>
      <c r="F120" s="40">
        <v>164560</v>
      </c>
      <c r="G120" s="40">
        <v>53716</v>
      </c>
      <c r="H120" s="40">
        <v>57773</v>
      </c>
      <c r="I120" s="40">
        <v>60345</v>
      </c>
      <c r="J120" s="40">
        <v>-2572</v>
      </c>
      <c r="K120" s="40">
        <v>64187</v>
      </c>
      <c r="L120" s="40">
        <v>71186</v>
      </c>
      <c r="M120" s="28">
        <v>57045</v>
      </c>
      <c r="N120" s="28">
        <v>18083.026950930809</v>
      </c>
      <c r="O120" s="28">
        <v>4910.2591442622015</v>
      </c>
      <c r="P120" s="28">
        <v>34051.713904806988</v>
      </c>
      <c r="Q120" s="28">
        <v>269199</v>
      </c>
      <c r="R120" s="28">
        <v>3533808.3588442337</v>
      </c>
      <c r="S120" s="46">
        <v>1.0005538004088459</v>
      </c>
      <c r="T120" s="46">
        <v>0.93093096742829362</v>
      </c>
      <c r="U120" s="46">
        <v>1.0102018020701466</v>
      </c>
      <c r="V120" s="46">
        <v>1.1076808351976137</v>
      </c>
      <c r="W120" s="46">
        <v>0.92422141555143567</v>
      </c>
      <c r="X120" s="46">
        <v>0.86030961144045182</v>
      </c>
      <c r="Y120" s="29">
        <v>1.0097432234336978</v>
      </c>
      <c r="Z120" s="28">
        <v>3167.7473</v>
      </c>
      <c r="AA120" s="30">
        <v>46745.807000000001</v>
      </c>
      <c r="AB120" s="28">
        <v>24107.111000000001</v>
      </c>
      <c r="AC120" s="28">
        <v>39479.858999999997</v>
      </c>
      <c r="AD120" s="31">
        <v>168.899</v>
      </c>
      <c r="AE120" s="28">
        <v>20195.3</v>
      </c>
      <c r="AF120" s="32">
        <v>18673.5</v>
      </c>
      <c r="AG120" s="33">
        <v>0.92464583343649265</v>
      </c>
      <c r="AH120" s="32">
        <v>17318.2</v>
      </c>
      <c r="AI120" s="32">
        <v>16020.8</v>
      </c>
      <c r="AJ120" s="32">
        <v>3904.8</v>
      </c>
      <c r="AK120" s="32">
        <v>3733.4</v>
      </c>
      <c r="AL120" s="31">
        <v>16.226792998962008</v>
      </c>
      <c r="AM120" s="28">
        <v>8655446.1999999993</v>
      </c>
      <c r="AN120" s="40">
        <v>133515</v>
      </c>
      <c r="AO120" s="40">
        <v>23446</v>
      </c>
      <c r="AP120" s="28">
        <v>208583</v>
      </c>
      <c r="AQ120" s="29">
        <v>1.013375189329164</v>
      </c>
      <c r="AR120" s="28">
        <v>12132.516341247352</v>
      </c>
      <c r="AS120" s="34">
        <v>0.79581666666666662</v>
      </c>
      <c r="AT120" s="35">
        <v>1431029</v>
      </c>
      <c r="AU120" s="35">
        <v>3515737</v>
      </c>
      <c r="AV120" s="36">
        <v>1.9903333333333333</v>
      </c>
      <c r="AW120" s="36">
        <v>1.3466666666666667</v>
      </c>
      <c r="AX120" s="37">
        <v>0.76785257230611725</v>
      </c>
      <c r="AY120" s="37">
        <v>1.3023333333333333</v>
      </c>
      <c r="AZ120" s="38">
        <v>473710.17499999999</v>
      </c>
      <c r="BA120" s="39">
        <v>-966697</v>
      </c>
      <c r="BB120" s="35">
        <v>94539.746458346228</v>
      </c>
      <c r="BC120" s="35">
        <v>4782.8132350831993</v>
      </c>
      <c r="BD120" s="35">
        <v>923.4517083554689</v>
      </c>
      <c r="BE120" s="35">
        <v>21703.586495458247</v>
      </c>
      <c r="BF120" s="35">
        <v>2805.4239722686939</v>
      </c>
      <c r="BG120" s="35">
        <v>25176.576412489907</v>
      </c>
      <c r="BH120" s="35">
        <v>34866.398142705315</v>
      </c>
      <c r="BI120" s="35">
        <v>2035.4776327439172</v>
      </c>
      <c r="BJ120" s="35">
        <v>2246.018859241477</v>
      </c>
      <c r="BK120" s="35">
        <v>121499.98406733004</v>
      </c>
      <c r="BL120" s="35">
        <v>15244.342791805026</v>
      </c>
      <c r="BM120" s="35">
        <v>13667.426700992137</v>
      </c>
      <c r="BN120" s="35">
        <v>30989.201747746265</v>
      </c>
      <c r="BO120" s="35">
        <v>68.879282058482715</v>
      </c>
      <c r="BP120" s="35">
        <v>3110.3095182506227</v>
      </c>
      <c r="BQ120" s="35">
        <v>4508.7882247819844</v>
      </c>
      <c r="BR120" s="35">
        <v>9.7462295407769943</v>
      </c>
      <c r="BS120" s="35">
        <v>37136.19173711646</v>
      </c>
      <c r="BT120" s="35">
        <v>7769.0633227615363</v>
      </c>
      <c r="BU120" s="35">
        <v>5361.1781217889356</v>
      </c>
      <c r="BV120" s="35">
        <v>3226.3232029823398</v>
      </c>
      <c r="BW120" s="35">
        <v>408.53318750546839</v>
      </c>
      <c r="BX120" s="35">
        <v>-26960.237608983807</v>
      </c>
      <c r="BY120" s="35">
        <f t="shared" si="6"/>
        <v>-27116.126793379157</v>
      </c>
      <c r="BZ120" s="35">
        <v>155.88918439534996</v>
      </c>
      <c r="CA120" s="35">
        <v>7182.152</v>
      </c>
      <c r="CB120" s="28">
        <v>549049.30034584936</v>
      </c>
      <c r="CC120" s="72"/>
      <c r="CD120" s="72"/>
    </row>
    <row r="121" spans="1:82" ht="15.6" x14ac:dyDescent="0.3">
      <c r="A121" s="19">
        <f t="shared" si="4"/>
        <v>2009</v>
      </c>
      <c r="B121" s="20">
        <f t="shared" si="5"/>
        <v>2</v>
      </c>
      <c r="C121" s="40">
        <v>269038</v>
      </c>
      <c r="D121" s="40">
        <v>37532</v>
      </c>
      <c r="E121" s="28">
        <v>231506</v>
      </c>
      <c r="F121" s="40">
        <v>163284</v>
      </c>
      <c r="G121" s="40">
        <v>54243</v>
      </c>
      <c r="H121" s="40">
        <v>57815</v>
      </c>
      <c r="I121" s="40">
        <v>56321</v>
      </c>
      <c r="J121" s="40">
        <v>1494</v>
      </c>
      <c r="K121" s="40">
        <v>65719</v>
      </c>
      <c r="L121" s="40">
        <v>72023</v>
      </c>
      <c r="M121" s="28">
        <v>58090</v>
      </c>
      <c r="N121" s="28">
        <v>17113.670544662291</v>
      </c>
      <c r="O121" s="28">
        <v>4755.3108019015808</v>
      </c>
      <c r="P121" s="28">
        <v>36221.018653436142</v>
      </c>
      <c r="Q121" s="28">
        <v>267165</v>
      </c>
      <c r="R121" s="28">
        <v>3554280.3414963693</v>
      </c>
      <c r="S121" s="46">
        <v>0.99303815817839858</v>
      </c>
      <c r="T121" s="46">
        <v>0.92550402978858926</v>
      </c>
      <c r="U121" s="46">
        <v>1.0130708109802187</v>
      </c>
      <c r="V121" s="46">
        <v>1.0666181353314039</v>
      </c>
      <c r="W121" s="46">
        <v>0.92536404997032817</v>
      </c>
      <c r="X121" s="46">
        <v>0.85336628576982354</v>
      </c>
      <c r="Y121" s="29">
        <v>1.0474820860697522</v>
      </c>
      <c r="Z121" s="28">
        <v>3165.4760000000001</v>
      </c>
      <c r="AA121" s="30">
        <v>46824.485000000001</v>
      </c>
      <c r="AB121" s="28">
        <v>24037.839999999997</v>
      </c>
      <c r="AC121" s="28">
        <v>39530.591</v>
      </c>
      <c r="AD121" s="31">
        <v>172.566</v>
      </c>
      <c r="AE121" s="28">
        <v>19890.099999999999</v>
      </c>
      <c r="AF121" s="32">
        <v>18363.3</v>
      </c>
      <c r="AG121" s="33">
        <v>0.923238193875345</v>
      </c>
      <c r="AH121" s="32">
        <v>17068.8</v>
      </c>
      <c r="AI121" s="32">
        <v>15746.6</v>
      </c>
      <c r="AJ121" s="32">
        <v>3929.7</v>
      </c>
      <c r="AK121" s="32">
        <v>3743.9</v>
      </c>
      <c r="AL121" s="31">
        <v>17.255044546431794</v>
      </c>
      <c r="AM121" s="28">
        <v>8521778.6999999993</v>
      </c>
      <c r="AN121" s="40">
        <v>132207</v>
      </c>
      <c r="AO121" s="40">
        <v>23076</v>
      </c>
      <c r="AP121" s="28">
        <v>208430</v>
      </c>
      <c r="AQ121" s="29">
        <v>1.0160106032639189</v>
      </c>
      <c r="AR121" s="28">
        <v>11970.142395158631</v>
      </c>
      <c r="AS121" s="34">
        <v>0.80243666666666669</v>
      </c>
      <c r="AT121" s="35">
        <v>1486969</v>
      </c>
      <c r="AU121" s="35">
        <v>3524212</v>
      </c>
      <c r="AV121" s="36">
        <v>1.3423333333333334</v>
      </c>
      <c r="AW121" s="36">
        <v>1.0033333333333332</v>
      </c>
      <c r="AX121" s="37">
        <v>0.73421439060205573</v>
      </c>
      <c r="AY121" s="37">
        <v>1.3620000000000001</v>
      </c>
      <c r="AZ121" s="38">
        <v>511173.39199999999</v>
      </c>
      <c r="BA121" s="39">
        <v>-1008523</v>
      </c>
      <c r="BB121" s="35">
        <v>92866.644686124637</v>
      </c>
      <c r="BC121" s="35">
        <v>4843.5977421344032</v>
      </c>
      <c r="BD121" s="35">
        <v>957.99215528906291</v>
      </c>
      <c r="BE121" s="35">
        <v>20871.500488861089</v>
      </c>
      <c r="BF121" s="35">
        <v>2712.0423001388635</v>
      </c>
      <c r="BG121" s="35">
        <v>24454.383425734835</v>
      </c>
      <c r="BH121" s="35">
        <v>34600.291476677325</v>
      </c>
      <c r="BI121" s="35">
        <v>2146.1910184683843</v>
      </c>
      <c r="BJ121" s="35">
        <v>2280.6460788206864</v>
      </c>
      <c r="BK121" s="35">
        <v>123430.84815473383</v>
      </c>
      <c r="BL121" s="35">
        <v>15335.954360440141</v>
      </c>
      <c r="BM121" s="35">
        <v>13908.595088104137</v>
      </c>
      <c r="BN121" s="35">
        <v>31353.957030755366</v>
      </c>
      <c r="BO121" s="35">
        <v>70.634514764051772</v>
      </c>
      <c r="BP121" s="35">
        <v>3112.7681530697382</v>
      </c>
      <c r="BQ121" s="35">
        <v>4565.532087151706</v>
      </c>
      <c r="BR121" s="35">
        <v>5.8836906617955158</v>
      </c>
      <c r="BS121" s="35">
        <v>38273.450533040457</v>
      </c>
      <c r="BT121" s="35">
        <v>7915.9344819838525</v>
      </c>
      <c r="BU121" s="35">
        <v>5364.7628041929238</v>
      </c>
      <c r="BV121" s="35">
        <v>3140.3337971490273</v>
      </c>
      <c r="BW121" s="35">
        <v>383.04161342065623</v>
      </c>
      <c r="BX121" s="35">
        <v>-30564.203468609197</v>
      </c>
      <c r="BY121" s="35">
        <f t="shared" si="6"/>
        <v>-30740.985842089707</v>
      </c>
      <c r="BZ121" s="35">
        <v>176.78237348051113</v>
      </c>
      <c r="CA121" s="35">
        <v>7724.5410000000002</v>
      </c>
      <c r="CB121" s="28">
        <v>556279.77690317505</v>
      </c>
      <c r="CC121" s="72"/>
      <c r="CD121" s="72"/>
    </row>
    <row r="122" spans="1:82" ht="15.6" x14ac:dyDescent="0.3">
      <c r="A122" s="19">
        <f t="shared" si="4"/>
        <v>2009</v>
      </c>
      <c r="B122" s="20">
        <f t="shared" si="5"/>
        <v>3</v>
      </c>
      <c r="C122" s="40">
        <v>269612</v>
      </c>
      <c r="D122" s="40">
        <v>38057</v>
      </c>
      <c r="E122" s="28">
        <v>231555</v>
      </c>
      <c r="F122" s="40">
        <v>164136</v>
      </c>
      <c r="G122" s="40">
        <v>54930</v>
      </c>
      <c r="H122" s="40">
        <v>57958</v>
      </c>
      <c r="I122" s="40">
        <v>56363</v>
      </c>
      <c r="J122" s="40">
        <v>1595</v>
      </c>
      <c r="K122" s="40">
        <v>68809</v>
      </c>
      <c r="L122" s="40">
        <v>76221</v>
      </c>
      <c r="M122" s="28">
        <v>62048</v>
      </c>
      <c r="N122" s="28">
        <v>19546.146099081274</v>
      </c>
      <c r="O122" s="28">
        <v>4678.3196187582544</v>
      </c>
      <c r="P122" s="28">
        <v>37823.534282160472</v>
      </c>
      <c r="Q122" s="28">
        <v>266711</v>
      </c>
      <c r="R122" s="28">
        <v>3574586.6443915074</v>
      </c>
      <c r="S122" s="46">
        <v>0.98924009317092709</v>
      </c>
      <c r="T122" s="46">
        <v>0.92422137739435595</v>
      </c>
      <c r="U122" s="46">
        <v>1.0122701620243948</v>
      </c>
      <c r="V122" s="46">
        <v>1.0785799194507035</v>
      </c>
      <c r="W122" s="46">
        <v>0.91076748681131825</v>
      </c>
      <c r="X122" s="46">
        <v>0.86423689009590532</v>
      </c>
      <c r="Y122" s="29">
        <v>1.1143080672774712</v>
      </c>
      <c r="Z122" s="28">
        <v>3176.5924</v>
      </c>
      <c r="AA122" s="30">
        <v>46898.995000000003</v>
      </c>
      <c r="AB122" s="28">
        <v>23918.403999999999</v>
      </c>
      <c r="AC122" s="28">
        <v>39577.758999999998</v>
      </c>
      <c r="AD122" s="31">
        <v>184.26400000000001</v>
      </c>
      <c r="AE122" s="28">
        <v>19708.3</v>
      </c>
      <c r="AF122" s="32">
        <v>18186.3</v>
      </c>
      <c r="AG122" s="33">
        <v>0.92277365373979492</v>
      </c>
      <c r="AH122" s="32">
        <v>16905.7</v>
      </c>
      <c r="AI122" s="32">
        <v>15576.3</v>
      </c>
      <c r="AJ122" s="32">
        <v>3951.1</v>
      </c>
      <c r="AK122" s="32">
        <v>3760.4</v>
      </c>
      <c r="AL122" s="31">
        <v>17.60194367483717</v>
      </c>
      <c r="AM122" s="28">
        <v>8457732.0999999996</v>
      </c>
      <c r="AN122" s="40">
        <v>132209</v>
      </c>
      <c r="AO122" s="40">
        <v>23080</v>
      </c>
      <c r="AP122" s="28">
        <v>208475</v>
      </c>
      <c r="AQ122" s="29">
        <v>1.0227516103386174</v>
      </c>
      <c r="AR122" s="28">
        <v>11878.133386934751</v>
      </c>
      <c r="AS122" s="34">
        <v>0.81680999999999993</v>
      </c>
      <c r="AT122" s="35">
        <v>1536712</v>
      </c>
      <c r="AU122" s="35">
        <v>3515590</v>
      </c>
      <c r="AV122" s="36">
        <v>0.87033333333333329</v>
      </c>
      <c r="AW122" s="36">
        <v>0.58666666666666656</v>
      </c>
      <c r="AX122" s="37">
        <v>0.69897483690587148</v>
      </c>
      <c r="AY122" s="37">
        <v>1.4306666666666665</v>
      </c>
      <c r="AZ122" s="38">
        <v>533678.179</v>
      </c>
      <c r="BA122" s="39">
        <v>-1037436</v>
      </c>
      <c r="BB122" s="35">
        <v>92608.19911388919</v>
      </c>
      <c r="BC122" s="35">
        <v>4864.1422535256006</v>
      </c>
      <c r="BD122" s="35">
        <v>1011.5202234667968</v>
      </c>
      <c r="BE122" s="35">
        <v>21136.706996701418</v>
      </c>
      <c r="BF122" s="35">
        <v>2627.8091639350841</v>
      </c>
      <c r="BG122" s="35">
        <v>24044.153506622461</v>
      </c>
      <c r="BH122" s="35">
        <v>34414.446666986005</v>
      </c>
      <c r="BI122" s="35">
        <v>2201.1066928622336</v>
      </c>
      <c r="BJ122" s="35">
        <v>2308.3136097896049</v>
      </c>
      <c r="BK122" s="35">
        <v>124554.18204370189</v>
      </c>
      <c r="BL122" s="35">
        <v>15390.555784317552</v>
      </c>
      <c r="BM122" s="35">
        <v>13964.834193555997</v>
      </c>
      <c r="BN122" s="35">
        <v>31528.127641504547</v>
      </c>
      <c r="BO122" s="35">
        <v>72.127616352784543</v>
      </c>
      <c r="BP122" s="35">
        <v>3104.7293174095576</v>
      </c>
      <c r="BQ122" s="35">
        <v>4620.6219311848599</v>
      </c>
      <c r="BR122" s="35">
        <v>3.8187305605092603</v>
      </c>
      <c r="BS122" s="35">
        <v>39162.129397961995</v>
      </c>
      <c r="BT122" s="35">
        <v>7997.4355796111577</v>
      </c>
      <c r="BU122" s="35">
        <v>5274.2923412019936</v>
      </c>
      <c r="BV122" s="35">
        <v>3064.7552970833435</v>
      </c>
      <c r="BW122" s="35">
        <v>370.75421295759384</v>
      </c>
      <c r="BX122" s="35">
        <v>-31945.982929812693</v>
      </c>
      <c r="BY122" s="35">
        <f t="shared" si="6"/>
        <v>-32130.429524355273</v>
      </c>
      <c r="BZ122" s="35">
        <v>184.44659454258053</v>
      </c>
      <c r="CA122" s="35">
        <v>8104.9449999999997</v>
      </c>
      <c r="CB122" s="28">
        <v>563341.27393612429</v>
      </c>
      <c r="CC122" s="72"/>
      <c r="CD122" s="72"/>
    </row>
    <row r="123" spans="1:82" ht="15.6" x14ac:dyDescent="0.3">
      <c r="A123" s="17">
        <f t="shared" si="4"/>
        <v>2009</v>
      </c>
      <c r="B123" s="18">
        <f t="shared" si="5"/>
        <v>4</v>
      </c>
      <c r="C123" s="40">
        <v>269519</v>
      </c>
      <c r="D123" s="40">
        <v>37953</v>
      </c>
      <c r="E123" s="28">
        <v>231566</v>
      </c>
      <c r="F123" s="40">
        <v>164012</v>
      </c>
      <c r="G123" s="40">
        <v>55154</v>
      </c>
      <c r="H123" s="40">
        <v>57184</v>
      </c>
      <c r="I123" s="40">
        <v>55699</v>
      </c>
      <c r="J123" s="40">
        <v>1485</v>
      </c>
      <c r="K123" s="40">
        <v>69203</v>
      </c>
      <c r="L123" s="40">
        <v>76034</v>
      </c>
      <c r="M123" s="28">
        <v>61972</v>
      </c>
      <c r="N123" s="28">
        <v>18887.66190104407</v>
      </c>
      <c r="O123" s="28">
        <v>5660.4257750407287</v>
      </c>
      <c r="P123" s="28">
        <v>37423.912323915196</v>
      </c>
      <c r="Q123" s="28">
        <v>266248</v>
      </c>
      <c r="R123" s="28">
        <v>3594022.948281935</v>
      </c>
      <c r="S123" s="46">
        <v>0.98786356434982325</v>
      </c>
      <c r="T123" s="46">
        <v>0.93125503011974731</v>
      </c>
      <c r="U123" s="46">
        <v>1.0132537984552343</v>
      </c>
      <c r="V123" s="46">
        <v>1.0672902565575684</v>
      </c>
      <c r="W123" s="46">
        <v>0.92189644957588546</v>
      </c>
      <c r="X123" s="46">
        <v>0.88573532893179363</v>
      </c>
      <c r="Y123" s="29">
        <v>1.1798109359074835</v>
      </c>
      <c r="Z123" s="28">
        <v>3189.2417</v>
      </c>
      <c r="AA123" s="30">
        <v>46978.673000000003</v>
      </c>
      <c r="AB123" s="28">
        <v>23968.701000000001</v>
      </c>
      <c r="AC123" s="28">
        <v>39629.243000000002</v>
      </c>
      <c r="AD123" s="31">
        <v>189.26499999999999</v>
      </c>
      <c r="AE123" s="28">
        <v>19616.3</v>
      </c>
      <c r="AF123" s="32">
        <v>18015.7</v>
      </c>
      <c r="AG123" s="33">
        <v>0.9184045920994276</v>
      </c>
      <c r="AH123" s="32">
        <v>16848.099999999999</v>
      </c>
      <c r="AI123" s="32">
        <v>15447.9</v>
      </c>
      <c r="AJ123" s="32">
        <v>3970.4</v>
      </c>
      <c r="AK123" s="32">
        <v>3743.9</v>
      </c>
      <c r="AL123" s="31">
        <v>18.158685362214662</v>
      </c>
      <c r="AM123" s="28">
        <v>8428053.1999999993</v>
      </c>
      <c r="AN123" s="40">
        <v>132114</v>
      </c>
      <c r="AO123" s="40">
        <v>23322</v>
      </c>
      <c r="AP123" s="28">
        <v>208244</v>
      </c>
      <c r="AQ123" s="29">
        <v>0.99690085581871424</v>
      </c>
      <c r="AR123" s="28">
        <v>11856.478461976731</v>
      </c>
      <c r="AS123" s="42">
        <v>0.81909333333333334</v>
      </c>
      <c r="AT123" s="32">
        <v>1566992</v>
      </c>
      <c r="AU123" s="32">
        <v>3456602</v>
      </c>
      <c r="AV123" s="43">
        <v>0.72299999999999998</v>
      </c>
      <c r="AW123" s="43">
        <v>0.38333333333333336</v>
      </c>
      <c r="AX123" s="44">
        <v>0.67658998646820023</v>
      </c>
      <c r="AY123" s="44">
        <v>1.478</v>
      </c>
      <c r="AZ123" s="38">
        <v>569535.35800000001</v>
      </c>
      <c r="BA123" s="39">
        <v>-1043820</v>
      </c>
      <c r="BB123" s="35">
        <v>93764.409741639858</v>
      </c>
      <c r="BC123" s="35">
        <v>4844.4467692567941</v>
      </c>
      <c r="BD123" s="35">
        <v>1084.0359128886707</v>
      </c>
      <c r="BE123" s="35">
        <v>22499.206018979232</v>
      </c>
      <c r="BF123" s="35">
        <v>2552.7245636573562</v>
      </c>
      <c r="BG123" s="35">
        <v>23945.886655152779</v>
      </c>
      <c r="BH123" s="35">
        <v>34308.863713631334</v>
      </c>
      <c r="BI123" s="35">
        <v>2200.2246559254636</v>
      </c>
      <c r="BJ123" s="35">
        <v>2329.0214521482321</v>
      </c>
      <c r="BK123" s="35">
        <v>124869.98573423416</v>
      </c>
      <c r="BL123" s="35">
        <v>15408.147063437265</v>
      </c>
      <c r="BM123" s="35">
        <v>13836.14401734772</v>
      </c>
      <c r="BN123" s="35">
        <v>31511.713579993804</v>
      </c>
      <c r="BO123" s="35">
        <v>73.358586824680998</v>
      </c>
      <c r="BP123" s="35">
        <v>3086.1930112700807</v>
      </c>
      <c r="BQ123" s="35">
        <v>4674.0577568814488</v>
      </c>
      <c r="BR123" s="35">
        <v>3.5513492369182273</v>
      </c>
      <c r="BS123" s="35">
        <v>39802.228331881088</v>
      </c>
      <c r="BT123" s="35">
        <v>8013.5666156434527</v>
      </c>
      <c r="BU123" s="35">
        <v>5089.7667328161433</v>
      </c>
      <c r="BV123" s="35">
        <v>2999.5877027852875</v>
      </c>
      <c r="BW123" s="35">
        <v>371.67098611628143</v>
      </c>
      <c r="BX123" s="35">
        <v>-31105.575992594298</v>
      </c>
      <c r="BY123" s="35">
        <f t="shared" si="6"/>
        <v>-31284.457840175855</v>
      </c>
      <c r="BZ123" s="35">
        <v>178.8818475815583</v>
      </c>
      <c r="CA123" s="35">
        <v>8323.3629999999994</v>
      </c>
      <c r="CB123" s="28">
        <v>570344.43382713443</v>
      </c>
      <c r="CC123" s="72"/>
      <c r="CD123" s="72"/>
    </row>
    <row r="124" spans="1:82" ht="15.6" x14ac:dyDescent="0.3">
      <c r="A124" s="17">
        <f t="shared" si="4"/>
        <v>2010</v>
      </c>
      <c r="B124" s="18">
        <f t="shared" si="5"/>
        <v>1</v>
      </c>
      <c r="C124" s="40">
        <v>269458</v>
      </c>
      <c r="D124" s="40">
        <v>38048</v>
      </c>
      <c r="E124" s="28">
        <v>231410</v>
      </c>
      <c r="F124" s="40">
        <v>164914</v>
      </c>
      <c r="G124" s="40">
        <v>55189</v>
      </c>
      <c r="H124" s="40">
        <v>55819</v>
      </c>
      <c r="I124" s="40">
        <v>54561</v>
      </c>
      <c r="J124" s="40">
        <v>1258</v>
      </c>
      <c r="K124" s="40">
        <v>69883</v>
      </c>
      <c r="L124" s="40">
        <v>76347</v>
      </c>
      <c r="M124" s="28">
        <v>62238.177651182836</v>
      </c>
      <c r="N124" s="28">
        <v>16074.676713503019</v>
      </c>
      <c r="O124" s="28">
        <v>4891.080426126282</v>
      </c>
      <c r="P124" s="28">
        <v>41272.420511553537</v>
      </c>
      <c r="Q124" s="28">
        <v>268031</v>
      </c>
      <c r="R124" s="28">
        <v>3612124.0789460321</v>
      </c>
      <c r="S124" s="46">
        <v>0.9947041839544567</v>
      </c>
      <c r="T124" s="46">
        <v>0.93548758746983274</v>
      </c>
      <c r="U124" s="46">
        <v>1.0065955172226349</v>
      </c>
      <c r="V124" s="46">
        <v>1.0908890966074669</v>
      </c>
      <c r="W124" s="46">
        <v>0.93341728317330397</v>
      </c>
      <c r="X124" s="46">
        <v>0.88909845835461776</v>
      </c>
      <c r="Y124" s="29">
        <v>1.1092375154948835</v>
      </c>
      <c r="Z124" s="28">
        <v>3206.0862999999999</v>
      </c>
      <c r="AA124" s="30">
        <v>47021.031000000003</v>
      </c>
      <c r="AB124" s="28">
        <v>24105.184999999998</v>
      </c>
      <c r="AC124" s="28">
        <v>39649.211000000003</v>
      </c>
      <c r="AD124" s="31">
        <v>185.97</v>
      </c>
      <c r="AE124" s="28">
        <v>19607.099999999999</v>
      </c>
      <c r="AF124" s="32">
        <v>17928.8</v>
      </c>
      <c r="AG124" s="33">
        <v>0.91440345589097827</v>
      </c>
      <c r="AH124" s="32">
        <v>16838</v>
      </c>
      <c r="AI124" s="32">
        <v>15402.5</v>
      </c>
      <c r="AJ124" s="32">
        <v>3994.4</v>
      </c>
      <c r="AK124" s="32">
        <v>3742.6</v>
      </c>
      <c r="AL124" s="31">
        <v>18.660238450773143</v>
      </c>
      <c r="AM124" s="28">
        <v>8331375.2000000002</v>
      </c>
      <c r="AN124" s="40">
        <v>132228</v>
      </c>
      <c r="AO124" s="40">
        <v>23967</v>
      </c>
      <c r="AP124" s="28">
        <v>207443</v>
      </c>
      <c r="AQ124" s="29">
        <v>1.0031121303835986</v>
      </c>
      <c r="AR124" s="28">
        <v>12164.81420050178</v>
      </c>
      <c r="AS124" s="42">
        <v>0.85709666666666673</v>
      </c>
      <c r="AT124" s="32">
        <v>1564680</v>
      </c>
      <c r="AU124" s="32">
        <v>3394364</v>
      </c>
      <c r="AV124" s="43">
        <v>0.64533333333333331</v>
      </c>
      <c r="AW124" s="43">
        <v>0.29666666666666663</v>
      </c>
      <c r="AX124" s="44">
        <v>0.72236937153864667</v>
      </c>
      <c r="AY124" s="44">
        <v>1.3843333333333334</v>
      </c>
      <c r="AZ124" s="38">
        <v>586850.728</v>
      </c>
      <c r="BA124" s="39">
        <v>-1027856</v>
      </c>
      <c r="BB124" s="35">
        <v>96335.276569376627</v>
      </c>
      <c r="BC124" s="35">
        <v>4784.511289327982</v>
      </c>
      <c r="BD124" s="35">
        <v>1175.5392235546842</v>
      </c>
      <c r="BE124" s="35">
        <v>24958.997555694528</v>
      </c>
      <c r="BF124" s="35">
        <v>2486.7884993056782</v>
      </c>
      <c r="BG124" s="35">
        <v>24159.582871325794</v>
      </c>
      <c r="BH124" s="35">
        <v>34283.542616613318</v>
      </c>
      <c r="BI124" s="35">
        <v>2143.5449076580753</v>
      </c>
      <c r="BJ124" s="35">
        <v>2342.7696058965689</v>
      </c>
      <c r="BK124" s="35">
        <v>124378.25922633061</v>
      </c>
      <c r="BL124" s="35">
        <v>15388.728197799279</v>
      </c>
      <c r="BM124" s="35">
        <v>13522.524559479298</v>
      </c>
      <c r="BN124" s="35">
        <v>31304.714846223134</v>
      </c>
      <c r="BO124" s="35">
        <v>74.327426179741167</v>
      </c>
      <c r="BP124" s="35">
        <v>3057.1592346513071</v>
      </c>
      <c r="BQ124" s="35">
        <v>4725.8395642414698</v>
      </c>
      <c r="BR124" s="35">
        <v>5.0815466910224156</v>
      </c>
      <c r="BS124" s="35">
        <v>40193.747334797692</v>
      </c>
      <c r="BT124" s="35">
        <v>7964.3275900807366</v>
      </c>
      <c r="BU124" s="35">
        <v>4811.1859790353719</v>
      </c>
      <c r="BV124" s="35">
        <v>2944.8310142548598</v>
      </c>
      <c r="BW124" s="35">
        <v>385.79193289671889</v>
      </c>
      <c r="BX124" s="35">
        <v>-28042.982656954002</v>
      </c>
      <c r="BY124" s="35">
        <f t="shared" si="6"/>
        <v>-28252.123144216828</v>
      </c>
      <c r="BZ124" s="35">
        <v>209.14048726282695</v>
      </c>
      <c r="CA124" s="35">
        <v>8097.683</v>
      </c>
      <c r="CB124" s="40">
        <v>576705.5626572714</v>
      </c>
      <c r="CC124" s="72"/>
      <c r="CD124" s="72"/>
    </row>
    <row r="125" spans="1:82" ht="15.6" x14ac:dyDescent="0.3">
      <c r="A125" s="17">
        <f t="shared" si="4"/>
        <v>2010</v>
      </c>
      <c r="B125" s="18">
        <f t="shared" si="5"/>
        <v>2</v>
      </c>
      <c r="C125" s="40">
        <v>269879</v>
      </c>
      <c r="D125" s="40">
        <v>37874</v>
      </c>
      <c r="E125" s="28">
        <v>232005</v>
      </c>
      <c r="F125" s="40">
        <v>165513</v>
      </c>
      <c r="G125" s="40">
        <v>55291</v>
      </c>
      <c r="H125" s="40">
        <v>55958</v>
      </c>
      <c r="I125" s="40">
        <v>54664</v>
      </c>
      <c r="J125" s="40">
        <v>1294</v>
      </c>
      <c r="K125" s="40">
        <v>71650</v>
      </c>
      <c r="L125" s="40">
        <v>78533</v>
      </c>
      <c r="M125" s="28">
        <v>64374.622787862863</v>
      </c>
      <c r="N125" s="28">
        <v>16679.809295596457</v>
      </c>
      <c r="O125" s="28">
        <v>5055.9379716052554</v>
      </c>
      <c r="P125" s="28">
        <v>42638.87552066116</v>
      </c>
      <c r="Q125" s="28">
        <v>267355</v>
      </c>
      <c r="R125" s="28">
        <v>3630144.581161357</v>
      </c>
      <c r="S125" s="46">
        <v>0.99064766061827703</v>
      </c>
      <c r="T125" s="46">
        <v>0.94158766985070663</v>
      </c>
      <c r="U125" s="46">
        <v>1.0039608616230489</v>
      </c>
      <c r="V125" s="46">
        <v>1.0802173276745206</v>
      </c>
      <c r="W125" s="46">
        <v>0.9513607815771109</v>
      </c>
      <c r="X125" s="46">
        <v>0.9256363566908179</v>
      </c>
      <c r="Y125" s="29">
        <v>1.0616688851063361</v>
      </c>
      <c r="Z125" s="28">
        <v>3238.3587000000002</v>
      </c>
      <c r="AA125" s="30">
        <v>47062.328000000001</v>
      </c>
      <c r="AB125" s="28">
        <v>24176.899000000001</v>
      </c>
      <c r="AC125" s="28">
        <v>39671.942000000003</v>
      </c>
      <c r="AD125" s="31">
        <v>187.33799999999999</v>
      </c>
      <c r="AE125" s="28">
        <v>19512.900000000001</v>
      </c>
      <c r="AF125" s="32">
        <v>17791.8</v>
      </c>
      <c r="AG125" s="33">
        <v>0.91179681134019019</v>
      </c>
      <c r="AH125" s="32">
        <v>16764.099999999999</v>
      </c>
      <c r="AI125" s="32">
        <v>15270</v>
      </c>
      <c r="AJ125" s="32">
        <v>4003.7</v>
      </c>
      <c r="AK125" s="32">
        <v>3737.6</v>
      </c>
      <c r="AL125" s="31">
        <v>19.291138205937823</v>
      </c>
      <c r="AM125" s="28">
        <v>8418323.4000000004</v>
      </c>
      <c r="AN125" s="40">
        <v>132243</v>
      </c>
      <c r="AO125" s="40">
        <v>24352</v>
      </c>
      <c r="AP125" s="28">
        <v>207653</v>
      </c>
      <c r="AQ125" s="29">
        <v>0.99643623715518048</v>
      </c>
      <c r="AR125" s="28">
        <v>12180.026920967275</v>
      </c>
      <c r="AS125" s="42">
        <v>0.89766666666666661</v>
      </c>
      <c r="AT125" s="32">
        <v>1566024</v>
      </c>
      <c r="AU125" s="32">
        <v>3339957</v>
      </c>
      <c r="AV125" s="43">
        <v>0.79900000000000004</v>
      </c>
      <c r="AW125" s="43">
        <v>0.51600000000000001</v>
      </c>
      <c r="AX125" s="44">
        <v>0.78575170246202208</v>
      </c>
      <c r="AY125" s="44">
        <v>1.2726666666666666</v>
      </c>
      <c r="AZ125" s="38">
        <v>609031.98300000001</v>
      </c>
      <c r="BA125" s="39">
        <v>-971693</v>
      </c>
      <c r="BB125" s="35">
        <v>97991.712672720707</v>
      </c>
      <c r="BC125" s="35">
        <v>4734.0325816252644</v>
      </c>
      <c r="BD125" s="35">
        <v>1234.124858399216</v>
      </c>
      <c r="BE125" s="35">
        <v>26563.81514810284</v>
      </c>
      <c r="BF125" s="35">
        <v>2455.0986738427355</v>
      </c>
      <c r="BG125" s="35">
        <v>24305.928209264686</v>
      </c>
      <c r="BH125" s="35">
        <v>34257.497131160788</v>
      </c>
      <c r="BI125" s="35">
        <v>2112.8550452878903</v>
      </c>
      <c r="BJ125" s="35">
        <v>2328.3610250372762</v>
      </c>
      <c r="BK125" s="35">
        <v>123811.76493263699</v>
      </c>
      <c r="BL125" s="35">
        <v>15390.069372424374</v>
      </c>
      <c r="BM125" s="35">
        <v>13077.766952540211</v>
      </c>
      <c r="BN125" s="35">
        <v>31158.229414225614</v>
      </c>
      <c r="BO125" s="35">
        <v>75.583991449868776</v>
      </c>
      <c r="BP125" s="35">
        <v>3047.6820301432749</v>
      </c>
      <c r="BQ125" s="35">
        <v>4888.316461488891</v>
      </c>
      <c r="BR125" s="35">
        <v>6.9610069962551258</v>
      </c>
      <c r="BS125" s="35">
        <v>40459.756002045273</v>
      </c>
      <c r="BT125" s="35">
        <v>7915.8009438233557</v>
      </c>
      <c r="BU125" s="35">
        <v>4664.4792859089157</v>
      </c>
      <c r="BV125" s="35">
        <v>2759.8959331407455</v>
      </c>
      <c r="BW125" s="35">
        <v>367.22353845020632</v>
      </c>
      <c r="BX125" s="35">
        <v>-25820.052259916287</v>
      </c>
      <c r="BY125" s="35">
        <f t="shared" si="6"/>
        <v>-26012.915645138688</v>
      </c>
      <c r="BZ125" s="35">
        <v>192.86338522239978</v>
      </c>
      <c r="CA125" s="35">
        <v>8104.9740000000002</v>
      </c>
      <c r="CB125" s="40">
        <v>582710.11771244055</v>
      </c>
      <c r="CC125" s="72"/>
      <c r="CD125" s="72"/>
    </row>
    <row r="126" spans="1:82" ht="15.6" x14ac:dyDescent="0.3">
      <c r="A126" s="17">
        <f t="shared" si="4"/>
        <v>2010</v>
      </c>
      <c r="B126" s="18">
        <f t="shared" si="5"/>
        <v>3</v>
      </c>
      <c r="C126" s="40">
        <v>269748</v>
      </c>
      <c r="D126" s="40">
        <v>38263</v>
      </c>
      <c r="E126" s="28">
        <v>231485</v>
      </c>
      <c r="F126" s="40">
        <v>163853</v>
      </c>
      <c r="G126" s="40">
        <v>55458</v>
      </c>
      <c r="H126" s="40">
        <v>55078</v>
      </c>
      <c r="I126" s="40">
        <v>53964</v>
      </c>
      <c r="J126" s="40">
        <v>1114</v>
      </c>
      <c r="K126" s="40">
        <v>73915</v>
      </c>
      <c r="L126" s="40">
        <v>78556</v>
      </c>
      <c r="M126" s="28">
        <v>64870.333914347444</v>
      </c>
      <c r="N126" s="28">
        <v>16480.433776079997</v>
      </c>
      <c r="O126" s="28">
        <v>5068.2029088167828</v>
      </c>
      <c r="P126" s="28">
        <v>43321.697229450663</v>
      </c>
      <c r="Q126" s="28">
        <v>267959</v>
      </c>
      <c r="R126" s="28">
        <v>3647282.2728700177</v>
      </c>
      <c r="S126" s="46">
        <v>0.99336788409923338</v>
      </c>
      <c r="T126" s="46">
        <v>0.9516823005987074</v>
      </c>
      <c r="U126" s="46">
        <v>0.99619531898012914</v>
      </c>
      <c r="V126" s="46">
        <v>1.0705285004818026</v>
      </c>
      <c r="W126" s="46">
        <v>0.95553000067645266</v>
      </c>
      <c r="X126" s="46">
        <v>0.92882784255817508</v>
      </c>
      <c r="Y126" s="29">
        <v>1.0806759422933814</v>
      </c>
      <c r="Z126" s="28">
        <v>3254.9205000000002</v>
      </c>
      <c r="AA126" s="30">
        <v>47108.021999999997</v>
      </c>
      <c r="AB126" s="28">
        <v>24156.737000000001</v>
      </c>
      <c r="AC126" s="28">
        <v>39698.360999999997</v>
      </c>
      <c r="AD126" s="31">
        <v>155.18899999999999</v>
      </c>
      <c r="AE126" s="28">
        <v>19476.8</v>
      </c>
      <c r="AF126" s="32">
        <v>17767.5</v>
      </c>
      <c r="AG126" s="33">
        <v>0.91223917686683642</v>
      </c>
      <c r="AH126" s="32">
        <v>16748.5</v>
      </c>
      <c r="AI126" s="32">
        <v>15275.3</v>
      </c>
      <c r="AJ126" s="32">
        <v>4032.4</v>
      </c>
      <c r="AK126" s="32">
        <v>3761.9</v>
      </c>
      <c r="AL126" s="31">
        <v>19.373216672433863</v>
      </c>
      <c r="AM126" s="28">
        <v>8313837.5999999996</v>
      </c>
      <c r="AN126" s="40">
        <v>131441</v>
      </c>
      <c r="AO126" s="40">
        <v>24113</v>
      </c>
      <c r="AP126" s="28">
        <v>207372</v>
      </c>
      <c r="AQ126" s="29">
        <v>0.99611618865389706</v>
      </c>
      <c r="AR126" s="28">
        <v>12161.742348991444</v>
      </c>
      <c r="AS126" s="42">
        <v>0.89307666666666663</v>
      </c>
      <c r="AT126" s="32">
        <v>1543203</v>
      </c>
      <c r="AU126" s="32">
        <v>3284825</v>
      </c>
      <c r="AV126" s="43">
        <v>1.0153333333333334</v>
      </c>
      <c r="AW126" s="43">
        <v>0.46329999999999999</v>
      </c>
      <c r="AX126" s="44">
        <v>0.77459333849728895</v>
      </c>
      <c r="AY126" s="44">
        <v>1.2909999999999999</v>
      </c>
      <c r="AZ126" s="38">
        <v>620541.06599999999</v>
      </c>
      <c r="BA126" s="39">
        <v>-1020821</v>
      </c>
      <c r="BB126" s="35">
        <v>98733.718051672055</v>
      </c>
      <c r="BC126" s="35">
        <v>4693.0106461486421</v>
      </c>
      <c r="BD126" s="35">
        <v>1259.7928174222661</v>
      </c>
      <c r="BE126" s="35">
        <v>27313.658796204159</v>
      </c>
      <c r="BF126" s="35">
        <v>2457.6550872685289</v>
      </c>
      <c r="BG126" s="35">
        <v>24384.922668969448</v>
      </c>
      <c r="BH126" s="35">
        <v>34230.727257273742</v>
      </c>
      <c r="BI126" s="35">
        <v>2108.1550688149077</v>
      </c>
      <c r="BJ126" s="35">
        <v>2285.7957095703546</v>
      </c>
      <c r="BK126" s="35">
        <v>123170.5028531532</v>
      </c>
      <c r="BL126" s="35">
        <v>15412.170587312547</v>
      </c>
      <c r="BM126" s="35">
        <v>12501.871196530461</v>
      </c>
      <c r="BN126" s="35">
        <v>31072.25728400124</v>
      </c>
      <c r="BO126" s="35">
        <v>77.128282635063812</v>
      </c>
      <c r="BP126" s="35">
        <v>3057.7613977459841</v>
      </c>
      <c r="BQ126" s="35">
        <v>5161.4884486237124</v>
      </c>
      <c r="BR126" s="35">
        <v>9.1897301526163577</v>
      </c>
      <c r="BS126" s="35">
        <v>40600.254333623801</v>
      </c>
      <c r="BT126" s="35">
        <v>7867.9866768713091</v>
      </c>
      <c r="BU126" s="35">
        <v>4649.646653436771</v>
      </c>
      <c r="BV126" s="35">
        <v>2444.7824594429426</v>
      </c>
      <c r="BW126" s="35">
        <v>315.96580277674371</v>
      </c>
      <c r="BX126" s="35">
        <v>-24436.78480148115</v>
      </c>
      <c r="BY126" s="35">
        <f t="shared" si="6"/>
        <v>-24621.646250460937</v>
      </c>
      <c r="BZ126" s="35">
        <v>184.86144897978645</v>
      </c>
      <c r="CA126" s="35">
        <v>8063.1239999999998</v>
      </c>
      <c r="CB126" s="40">
        <v>588222.75562031812</v>
      </c>
      <c r="CC126" s="72"/>
      <c r="CD126" s="72"/>
    </row>
    <row r="127" spans="1:82" ht="15.6" x14ac:dyDescent="0.3">
      <c r="A127" s="17">
        <f t="shared" si="4"/>
        <v>2010</v>
      </c>
      <c r="B127" s="18">
        <f t="shared" si="5"/>
        <v>4</v>
      </c>
      <c r="C127" s="40">
        <v>269889</v>
      </c>
      <c r="D127" s="40">
        <v>38435</v>
      </c>
      <c r="E127" s="28">
        <v>231454</v>
      </c>
      <c r="F127" s="40">
        <v>164047</v>
      </c>
      <c r="G127" s="40">
        <v>55398</v>
      </c>
      <c r="H127" s="40">
        <v>54225</v>
      </c>
      <c r="I127" s="40">
        <v>53170</v>
      </c>
      <c r="J127" s="40">
        <v>1055</v>
      </c>
      <c r="K127" s="40">
        <v>76661</v>
      </c>
      <c r="L127" s="40">
        <v>80442</v>
      </c>
      <c r="M127" s="28">
        <v>66588.865646606864</v>
      </c>
      <c r="N127" s="28">
        <v>16528.920983963602</v>
      </c>
      <c r="O127" s="28">
        <v>6014.6415230406583</v>
      </c>
      <c r="P127" s="28">
        <v>44045.303139602598</v>
      </c>
      <c r="Q127" s="28">
        <v>269364</v>
      </c>
      <c r="R127" s="28">
        <v>3663452.1098177577</v>
      </c>
      <c r="S127" s="46">
        <v>0.99805475584406922</v>
      </c>
      <c r="T127" s="46">
        <v>0.95746340987643785</v>
      </c>
      <c r="U127" s="46">
        <v>0.99319470016968125</v>
      </c>
      <c r="V127" s="46">
        <v>1.0794244874929471</v>
      </c>
      <c r="W127" s="46">
        <v>0.97002387132961998</v>
      </c>
      <c r="X127" s="46">
        <v>0.94281594192088714</v>
      </c>
      <c r="Y127" s="29">
        <v>1.1550130731635231</v>
      </c>
      <c r="Z127" s="28">
        <v>3271.3597</v>
      </c>
      <c r="AA127" s="30">
        <v>47165.290999999997</v>
      </c>
      <c r="AB127" s="28">
        <v>24146.406999999999</v>
      </c>
      <c r="AC127" s="28">
        <v>39734.512000000002</v>
      </c>
      <c r="AD127" s="31">
        <v>150.179</v>
      </c>
      <c r="AE127" s="28">
        <v>19426.8</v>
      </c>
      <c r="AF127" s="32">
        <v>17694.3</v>
      </c>
      <c r="AG127" s="33">
        <v>0.91081907468033851</v>
      </c>
      <c r="AH127" s="32">
        <v>16653.8</v>
      </c>
      <c r="AI127" s="32">
        <v>15152.6</v>
      </c>
      <c r="AJ127" s="32">
        <v>4063.1</v>
      </c>
      <c r="AK127" s="32">
        <v>3769.1</v>
      </c>
      <c r="AL127" s="31">
        <v>19.545794121667875</v>
      </c>
      <c r="AM127" s="28">
        <v>8209150.7999999998</v>
      </c>
      <c r="AN127" s="40">
        <v>130901</v>
      </c>
      <c r="AO127" s="40">
        <v>24038</v>
      </c>
      <c r="AP127" s="28">
        <v>207416</v>
      </c>
      <c r="AQ127" s="29">
        <v>1.0008867159377022</v>
      </c>
      <c r="AR127" s="28">
        <v>12109.965911873776</v>
      </c>
      <c r="AS127" s="42">
        <v>0.91501999999999994</v>
      </c>
      <c r="AT127" s="32">
        <v>1532765</v>
      </c>
      <c r="AU127" s="32">
        <v>3304040</v>
      </c>
      <c r="AV127" s="43">
        <v>1.0206666666666666</v>
      </c>
      <c r="AW127" s="43">
        <v>0.34329999999999999</v>
      </c>
      <c r="AX127" s="44">
        <v>0.73565473271211368</v>
      </c>
      <c r="AY127" s="44">
        <v>1.3593333333333335</v>
      </c>
      <c r="AZ127" s="38">
        <v>649152.53</v>
      </c>
      <c r="BA127" s="39">
        <v>-975792</v>
      </c>
      <c r="BB127" s="35">
        <v>98561.29270623067</v>
      </c>
      <c r="BC127" s="35">
        <v>4661.4454828981134</v>
      </c>
      <c r="BD127" s="35">
        <v>1252.5431006238341</v>
      </c>
      <c r="BE127" s="35">
        <v>27208.528499998494</v>
      </c>
      <c r="BF127" s="35">
        <v>2494.457739583057</v>
      </c>
      <c r="BG127" s="35">
        <v>24396.566250440068</v>
      </c>
      <c r="BH127" s="35">
        <v>34203.232994952166</v>
      </c>
      <c r="BI127" s="35">
        <v>2129.4449782391275</v>
      </c>
      <c r="BJ127" s="35">
        <v>2215.0736594958034</v>
      </c>
      <c r="BK127" s="35">
        <v>122454.47298787924</v>
      </c>
      <c r="BL127" s="35">
        <v>15455.031842463801</v>
      </c>
      <c r="BM127" s="35">
        <v>11794.837291450041</v>
      </c>
      <c r="BN127" s="35">
        <v>31046.798455550015</v>
      </c>
      <c r="BO127" s="35">
        <v>78.960299735326288</v>
      </c>
      <c r="BP127" s="35">
        <v>3087.3973374594343</v>
      </c>
      <c r="BQ127" s="35">
        <v>5545.3555256459313</v>
      </c>
      <c r="BR127" s="35">
        <v>11.767716160106108</v>
      </c>
      <c r="BS127" s="35">
        <v>40615.242329533256</v>
      </c>
      <c r="BT127" s="35">
        <v>7820.8847892245976</v>
      </c>
      <c r="BU127" s="35">
        <v>4766.6880816189405</v>
      </c>
      <c r="BV127" s="35">
        <v>1999.4905931614517</v>
      </c>
      <c r="BW127" s="35">
        <v>232.01872587633096</v>
      </c>
      <c r="BX127" s="35">
        <v>-23893.180281648587</v>
      </c>
      <c r="BY127" s="35">
        <f t="shared" si="6"/>
        <v>-24078.314960183572</v>
      </c>
      <c r="BZ127" s="35">
        <v>185.13467853498682</v>
      </c>
      <c r="CA127" s="35">
        <v>7972.134</v>
      </c>
      <c r="CB127" s="40">
        <v>592925.80979593936</v>
      </c>
      <c r="CC127" s="72"/>
      <c r="CD127" s="72"/>
    </row>
    <row r="128" spans="1:82" ht="15.6" x14ac:dyDescent="0.3">
      <c r="A128" s="17">
        <f t="shared" si="4"/>
        <v>2011</v>
      </c>
      <c r="B128" s="18">
        <f t="shared" si="5"/>
        <v>1</v>
      </c>
      <c r="C128" s="40">
        <v>269484</v>
      </c>
      <c r="D128" s="40">
        <v>38747</v>
      </c>
      <c r="E128" s="28">
        <v>230737</v>
      </c>
      <c r="F128" s="40">
        <v>162471</v>
      </c>
      <c r="G128" s="40">
        <v>55824</v>
      </c>
      <c r="H128" s="40">
        <v>52890</v>
      </c>
      <c r="I128" s="40">
        <v>51388</v>
      </c>
      <c r="J128" s="40">
        <v>1502</v>
      </c>
      <c r="K128" s="40">
        <v>78798</v>
      </c>
      <c r="L128" s="40">
        <v>80499</v>
      </c>
      <c r="M128" s="28">
        <v>66429.344439567605</v>
      </c>
      <c r="N128" s="28">
        <v>15854.955159826104</v>
      </c>
      <c r="O128" s="28">
        <v>4990.1180485801297</v>
      </c>
      <c r="P128" s="28">
        <v>45584.271231161372</v>
      </c>
      <c r="Q128" s="28">
        <v>267991</v>
      </c>
      <c r="R128" s="28">
        <v>3677675.9104889408</v>
      </c>
      <c r="S128" s="46">
        <v>0.99445978239895505</v>
      </c>
      <c r="T128" s="46">
        <v>0.96254716226280379</v>
      </c>
      <c r="U128" s="46">
        <v>0.99211808541129265</v>
      </c>
      <c r="V128" s="46">
        <v>1.0782672997586986</v>
      </c>
      <c r="W128" s="46">
        <v>0.98609101753851625</v>
      </c>
      <c r="X128" s="46">
        <v>0.97741586852010587</v>
      </c>
      <c r="Y128" s="29">
        <v>1.2041536764959953</v>
      </c>
      <c r="Z128" s="28">
        <v>3297.5308999999997</v>
      </c>
      <c r="AA128" s="30">
        <v>47190.493000000002</v>
      </c>
      <c r="AB128" s="28">
        <v>24022.256000000001</v>
      </c>
      <c r="AC128" s="28">
        <v>39743.629999999997</v>
      </c>
      <c r="AD128" s="31">
        <v>146.81100000000001</v>
      </c>
      <c r="AE128" s="28">
        <v>19227</v>
      </c>
      <c r="AF128" s="32">
        <v>17541.2</v>
      </c>
      <c r="AG128" s="33">
        <v>0.91232121495813179</v>
      </c>
      <c r="AH128" s="32">
        <v>16522.2</v>
      </c>
      <c r="AI128" s="32">
        <v>15051.7</v>
      </c>
      <c r="AJ128" s="32">
        <v>4068.4</v>
      </c>
      <c r="AK128" s="32">
        <v>3804.4</v>
      </c>
      <c r="AL128" s="31">
        <v>19.961722162980863</v>
      </c>
      <c r="AM128" s="28">
        <v>8280866.9000000004</v>
      </c>
      <c r="AN128" s="40">
        <v>130071</v>
      </c>
      <c r="AO128" s="40">
        <v>23409</v>
      </c>
      <c r="AP128" s="28">
        <v>207328</v>
      </c>
      <c r="AQ128" s="29">
        <v>0.99799248196688006</v>
      </c>
      <c r="AR128" s="28">
        <v>11962.419347986886</v>
      </c>
      <c r="AS128" s="42">
        <v>0.99809333333333328</v>
      </c>
      <c r="AT128" s="32">
        <v>1525760</v>
      </c>
      <c r="AU128" s="32">
        <v>3279442</v>
      </c>
      <c r="AV128" s="43">
        <v>1.0920000000000001</v>
      </c>
      <c r="AW128" s="43">
        <v>0.32666666666666666</v>
      </c>
      <c r="AX128" s="44">
        <v>0.73152889539136801</v>
      </c>
      <c r="AY128" s="44">
        <v>1.367</v>
      </c>
      <c r="AZ128" s="38">
        <v>691086.36499999999</v>
      </c>
      <c r="BA128" s="39">
        <v>-1014870</v>
      </c>
      <c r="BB128" s="35">
        <v>97474.436636396538</v>
      </c>
      <c r="BC128" s="35">
        <v>4639.3370918736773</v>
      </c>
      <c r="BD128" s="35">
        <v>1212.3757080039195</v>
      </c>
      <c r="BE128" s="35">
        <v>26248.42425948583</v>
      </c>
      <c r="BF128" s="35">
        <v>2565.5066307863208</v>
      </c>
      <c r="BG128" s="35">
        <v>24340.85895367655</v>
      </c>
      <c r="BH128" s="35">
        <v>34175.014344196061</v>
      </c>
      <c r="BI128" s="35">
        <v>2176.7247735605497</v>
      </c>
      <c r="BJ128" s="35">
        <v>2116.1948748136215</v>
      </c>
      <c r="BK128" s="35">
        <v>121663.67533681513</v>
      </c>
      <c r="BL128" s="35">
        <v>15518.653137878135</v>
      </c>
      <c r="BM128" s="35">
        <v>10956.665237298957</v>
      </c>
      <c r="BN128" s="35">
        <v>31081.852928871933</v>
      </c>
      <c r="BO128" s="35">
        <v>81.080042750656204</v>
      </c>
      <c r="BP128" s="35">
        <v>3136.589849283625</v>
      </c>
      <c r="BQ128" s="35">
        <v>6039.9176925555485</v>
      </c>
      <c r="BR128" s="35">
        <v>14.694965018724378</v>
      </c>
      <c r="BS128" s="35">
        <v>40504.719989773665</v>
      </c>
      <c r="BT128" s="35">
        <v>7774.4952808832186</v>
      </c>
      <c r="BU128" s="35">
        <v>5015.6035704554215</v>
      </c>
      <c r="BV128" s="35">
        <v>1424.0203342962727</v>
      </c>
      <c r="BW128" s="35">
        <v>115.38230774896817</v>
      </c>
      <c r="BX128" s="35">
        <v>-24189.238700418588</v>
      </c>
      <c r="BY128" s="35">
        <f t="shared" si="6"/>
        <v>-23282.056973799961</v>
      </c>
      <c r="BZ128" s="35">
        <v>-907.18172661862502</v>
      </c>
      <c r="CA128" s="35">
        <v>7555.8549999999996</v>
      </c>
      <c r="CB128" s="40">
        <v>596813.49590475927</v>
      </c>
      <c r="CC128" s="72"/>
      <c r="CD128" s="72"/>
    </row>
    <row r="129" spans="1:82" ht="15.6" x14ac:dyDescent="0.3">
      <c r="A129" s="17">
        <f t="shared" si="4"/>
        <v>2011</v>
      </c>
      <c r="B129" s="18">
        <f t="shared" si="5"/>
        <v>2</v>
      </c>
      <c r="C129" s="40">
        <v>268648</v>
      </c>
      <c r="D129" s="40">
        <v>38893</v>
      </c>
      <c r="E129" s="28">
        <v>229755</v>
      </c>
      <c r="F129" s="40">
        <v>160697</v>
      </c>
      <c r="G129" s="40">
        <v>55600</v>
      </c>
      <c r="H129" s="40">
        <v>51454</v>
      </c>
      <c r="I129" s="40">
        <v>50221</v>
      </c>
      <c r="J129" s="40">
        <v>1233</v>
      </c>
      <c r="K129" s="40">
        <v>78756</v>
      </c>
      <c r="L129" s="40">
        <v>77859</v>
      </c>
      <c r="M129" s="28">
        <v>64176.385118837228</v>
      </c>
      <c r="N129" s="28">
        <v>15294.957799414984</v>
      </c>
      <c r="O129" s="28">
        <v>4828.7089598551011</v>
      </c>
      <c r="P129" s="28">
        <v>44052.718359567152</v>
      </c>
      <c r="Q129" s="28">
        <v>267784</v>
      </c>
      <c r="R129" s="28">
        <v>3690588.4166129287</v>
      </c>
      <c r="S129" s="46">
        <v>0.99678389565528125</v>
      </c>
      <c r="T129" s="46">
        <v>0.96989987367530195</v>
      </c>
      <c r="U129" s="46">
        <v>0.99339928057553961</v>
      </c>
      <c r="V129" s="46">
        <v>1.07232034407917</v>
      </c>
      <c r="W129" s="46">
        <v>0.99687642846259328</v>
      </c>
      <c r="X129" s="46">
        <v>0.99283319847416485</v>
      </c>
      <c r="Y129" s="29">
        <v>1.2878690008984195</v>
      </c>
      <c r="Z129" s="28">
        <v>3298.0373999999997</v>
      </c>
      <c r="AA129" s="30">
        <v>47217.737999999998</v>
      </c>
      <c r="AB129" s="28">
        <v>24003.376</v>
      </c>
      <c r="AC129" s="28">
        <v>39757.745000000003</v>
      </c>
      <c r="AD129" s="31">
        <v>136.35400000000001</v>
      </c>
      <c r="AE129" s="28">
        <v>19143.2</v>
      </c>
      <c r="AF129" s="32">
        <v>17425.900000000001</v>
      </c>
      <c r="AG129" s="33">
        <v>0.91029190521960801</v>
      </c>
      <c r="AH129" s="32">
        <v>16442.099999999999</v>
      </c>
      <c r="AI129" s="32">
        <v>14953.1</v>
      </c>
      <c r="AJ129" s="32">
        <v>4095.3</v>
      </c>
      <c r="AK129" s="32">
        <v>3829.2</v>
      </c>
      <c r="AL129" s="31">
        <v>20.247885130824933</v>
      </c>
      <c r="AM129" s="28">
        <v>8146450.2000000002</v>
      </c>
      <c r="AN129" s="40">
        <v>129265</v>
      </c>
      <c r="AO129" s="40">
        <v>22970</v>
      </c>
      <c r="AP129" s="28">
        <v>206785</v>
      </c>
      <c r="AQ129" s="29">
        <v>0.99821717858334891</v>
      </c>
      <c r="AR129" s="28">
        <v>11868.565057937009</v>
      </c>
      <c r="AS129" s="42">
        <v>1.0199899999999997</v>
      </c>
      <c r="AT129" s="32">
        <v>1540648</v>
      </c>
      <c r="AU129" s="32">
        <v>3252568</v>
      </c>
      <c r="AV129" s="43">
        <v>1.407</v>
      </c>
      <c r="AW129" s="43">
        <v>0.26333333333333336</v>
      </c>
      <c r="AX129" s="44">
        <v>0.69476609541454382</v>
      </c>
      <c r="AY129" s="44">
        <v>1.4393333333333331</v>
      </c>
      <c r="AZ129" s="38">
        <v>710839.61800000002</v>
      </c>
      <c r="BA129" s="39">
        <v>-1017180</v>
      </c>
      <c r="BB129" s="35">
        <v>96786.91955390427</v>
      </c>
      <c r="BC129" s="35">
        <v>4629.4588987144325</v>
      </c>
      <c r="BD129" s="35">
        <v>1203.8584677543861</v>
      </c>
      <c r="BE129" s="35">
        <v>25617.312859486439</v>
      </c>
      <c r="BF129" s="35">
        <v>2609.9235349530982</v>
      </c>
      <c r="BG129" s="35">
        <v>24419.532453500527</v>
      </c>
      <c r="BH129" s="35">
        <v>34039.521146215193</v>
      </c>
      <c r="BI129" s="35">
        <v>2199.846782264899</v>
      </c>
      <c r="BJ129" s="35">
        <v>2067.4654110153001</v>
      </c>
      <c r="BK129" s="35">
        <v>121779.48614166342</v>
      </c>
      <c r="BL129" s="35">
        <v>15508.740400892615</v>
      </c>
      <c r="BM129" s="35">
        <v>10234.730320718943</v>
      </c>
      <c r="BN129" s="35">
        <v>30892.533546651935</v>
      </c>
      <c r="BO129" s="35">
        <v>83.395922856525701</v>
      </c>
      <c r="BP129" s="35">
        <v>3112.730914299852</v>
      </c>
      <c r="BQ129" s="35">
        <v>6466.3754822971769</v>
      </c>
      <c r="BR129" s="35">
        <v>15.287878554681935</v>
      </c>
      <c r="BS129" s="35">
        <v>40537.423057960368</v>
      </c>
      <c r="BT129" s="35">
        <v>7700.0413651933804</v>
      </c>
      <c r="BU129" s="35">
        <v>5125.0283378078466</v>
      </c>
      <c r="BV129" s="35">
        <v>1987.4240970316921</v>
      </c>
      <c r="BW129" s="35">
        <v>115.77481739843573</v>
      </c>
      <c r="BX129" s="35">
        <v>-24992.56658775916</v>
      </c>
      <c r="BY129" s="35">
        <f t="shared" si="6"/>
        <v>-24080.741804205107</v>
      </c>
      <c r="BZ129" s="35">
        <v>-911.82478355405442</v>
      </c>
      <c r="CA129" s="35">
        <v>7477.0420000000004</v>
      </c>
      <c r="CB129" s="40">
        <v>600043.1549670021</v>
      </c>
      <c r="CC129" s="72"/>
      <c r="CD129" s="72"/>
    </row>
    <row r="130" spans="1:82" ht="15.6" x14ac:dyDescent="0.3">
      <c r="A130" s="17">
        <f t="shared" si="4"/>
        <v>2011</v>
      </c>
      <c r="B130" s="18">
        <f t="shared" si="5"/>
        <v>3</v>
      </c>
      <c r="C130" s="40">
        <v>266913</v>
      </c>
      <c r="D130" s="40">
        <v>38835</v>
      </c>
      <c r="E130" s="28">
        <v>228078</v>
      </c>
      <c r="F130" s="40">
        <v>160043</v>
      </c>
      <c r="G130" s="40">
        <v>55186</v>
      </c>
      <c r="H130" s="40">
        <v>50871</v>
      </c>
      <c r="I130" s="40">
        <v>49878</v>
      </c>
      <c r="J130" s="40">
        <v>993</v>
      </c>
      <c r="K130" s="40">
        <v>78856</v>
      </c>
      <c r="L130" s="40">
        <v>78043</v>
      </c>
      <c r="M130" s="28">
        <v>64051.553596190373</v>
      </c>
      <c r="N130" s="28">
        <v>16275.90727837234</v>
      </c>
      <c r="O130" s="28">
        <v>4874.060434084914</v>
      </c>
      <c r="P130" s="28">
        <v>42901.585883733111</v>
      </c>
      <c r="Q130" s="28">
        <v>265547</v>
      </c>
      <c r="R130" s="28">
        <v>3703026.9307280025</v>
      </c>
      <c r="S130" s="46">
        <v>0.99488222754230782</v>
      </c>
      <c r="T130" s="46">
        <v>0.97226995245027903</v>
      </c>
      <c r="U130" s="46">
        <v>0.99414706628492733</v>
      </c>
      <c r="V130" s="46">
        <v>1.0570792734271623</v>
      </c>
      <c r="W130" s="46">
        <v>1.0012427716343715</v>
      </c>
      <c r="X130" s="46">
        <v>0.99891085683533432</v>
      </c>
      <c r="Y130" s="29">
        <v>1.271446113072848</v>
      </c>
      <c r="Z130" s="28">
        <v>3304.2478999999998</v>
      </c>
      <c r="AA130" s="30">
        <v>47252.406999999999</v>
      </c>
      <c r="AB130" s="28">
        <v>24009.796999999999</v>
      </c>
      <c r="AC130" s="28">
        <v>39778.101999999999</v>
      </c>
      <c r="AD130" s="31">
        <v>131.50299999999999</v>
      </c>
      <c r="AE130" s="28">
        <v>18912.099999999999</v>
      </c>
      <c r="AF130" s="32">
        <v>17206.900000000001</v>
      </c>
      <c r="AG130" s="33">
        <v>0.90983550213884246</v>
      </c>
      <c r="AH130" s="32">
        <v>16236.8</v>
      </c>
      <c r="AI130" s="32">
        <v>14763.6</v>
      </c>
      <c r="AJ130" s="32">
        <v>4094.2</v>
      </c>
      <c r="AK130" s="32">
        <v>3823.1</v>
      </c>
      <c r="AL130" s="31">
        <v>21.231737194612684</v>
      </c>
      <c r="AM130" s="28">
        <v>8095070</v>
      </c>
      <c r="AN130" s="40">
        <v>127599</v>
      </c>
      <c r="AO130" s="40">
        <v>22672</v>
      </c>
      <c r="AP130" s="28">
        <v>205406</v>
      </c>
      <c r="AQ130" s="29">
        <v>0.99984441596619733</v>
      </c>
      <c r="AR130" s="28">
        <v>11766.124780096758</v>
      </c>
      <c r="AS130" s="42">
        <v>1.0347533333333336</v>
      </c>
      <c r="AT130" s="32">
        <v>1508055</v>
      </c>
      <c r="AU130" s="32">
        <v>3176971</v>
      </c>
      <c r="AV130" s="43">
        <v>1.5369999999999999</v>
      </c>
      <c r="AW130" s="43">
        <v>0.27666666666666667</v>
      </c>
      <c r="AX130" s="44">
        <v>0.70804814727401455</v>
      </c>
      <c r="AY130" s="44">
        <v>1.4123333333333334</v>
      </c>
      <c r="AZ130" s="38">
        <v>713894.70499999996</v>
      </c>
      <c r="BA130" s="39">
        <v>-1013622</v>
      </c>
      <c r="BB130" s="35">
        <v>96498.741458753837</v>
      </c>
      <c r="BC130" s="35">
        <v>4631.8109034203781</v>
      </c>
      <c r="BD130" s="35">
        <v>1226.9913798752332</v>
      </c>
      <c r="BE130" s="35">
        <v>25315.194300000305</v>
      </c>
      <c r="BF130" s="35">
        <v>2627.7084520833882</v>
      </c>
      <c r="BG130" s="35">
        <v>24632.586749911989</v>
      </c>
      <c r="BH130" s="35">
        <v>33796.753401009562</v>
      </c>
      <c r="BI130" s="35">
        <v>2198.8110043521742</v>
      </c>
      <c r="BJ130" s="35">
        <v>2068.8852681008393</v>
      </c>
      <c r="BK130" s="35">
        <v>122801.90540242415</v>
      </c>
      <c r="BL130" s="35">
        <v>15425.293631507244</v>
      </c>
      <c r="BM130" s="35">
        <v>9629.0325417099921</v>
      </c>
      <c r="BN130" s="35">
        <v>30478.840308890001</v>
      </c>
      <c r="BO130" s="35">
        <v>85.907940052934748</v>
      </c>
      <c r="BP130" s="35">
        <v>3015.8205325081135</v>
      </c>
      <c r="BQ130" s="35">
        <v>6824.7288948708156</v>
      </c>
      <c r="BR130" s="35">
        <v>13.546456767978778</v>
      </c>
      <c r="BS130" s="35">
        <v>40713.351534093345</v>
      </c>
      <c r="BT130" s="35">
        <v>7597.5230421550814</v>
      </c>
      <c r="BU130" s="35">
        <v>5094.962383676213</v>
      </c>
      <c r="BV130" s="35">
        <v>3689.7018813677073</v>
      </c>
      <c r="BW130" s="35">
        <v>233.19625482473361</v>
      </c>
      <c r="BX130" s="35">
        <v>-26303.163943670286</v>
      </c>
      <c r="BY130" s="35">
        <f t="shared" si="6"/>
        <v>-25422.092415202573</v>
      </c>
      <c r="BZ130" s="35">
        <v>-881.07152846771453</v>
      </c>
      <c r="CA130" s="35">
        <v>7459.5469999999996</v>
      </c>
      <c r="CB130" s="40">
        <v>602803.26267252199</v>
      </c>
      <c r="CC130" s="72"/>
      <c r="CD130" s="72"/>
    </row>
    <row r="131" spans="1:82" ht="15.6" x14ac:dyDescent="0.3">
      <c r="A131" s="17">
        <f t="shared" si="4"/>
        <v>2011</v>
      </c>
      <c r="B131" s="18">
        <f t="shared" si="5"/>
        <v>4</v>
      </c>
      <c r="C131" s="40">
        <v>265142</v>
      </c>
      <c r="D131" s="40">
        <v>38896</v>
      </c>
      <c r="E131" s="28">
        <v>226246</v>
      </c>
      <c r="F131" s="40">
        <v>158307</v>
      </c>
      <c r="G131" s="40">
        <v>54617</v>
      </c>
      <c r="H131" s="40">
        <v>49025</v>
      </c>
      <c r="I131" s="40">
        <v>48271</v>
      </c>
      <c r="J131" s="40">
        <v>754</v>
      </c>
      <c r="K131" s="40">
        <v>79193</v>
      </c>
      <c r="L131" s="40">
        <v>76000</v>
      </c>
      <c r="M131" s="28">
        <v>62448.716845404793</v>
      </c>
      <c r="N131" s="28">
        <v>16052.813466467971</v>
      </c>
      <c r="O131" s="28">
        <v>5400.674077312935</v>
      </c>
      <c r="P131" s="28">
        <v>40995.229301623891</v>
      </c>
      <c r="Q131" s="28">
        <v>262441</v>
      </c>
      <c r="R131" s="28">
        <v>3713732.2612861274</v>
      </c>
      <c r="S131" s="46">
        <v>0.98981300586101029</v>
      </c>
      <c r="T131" s="46">
        <v>0.97427151041962767</v>
      </c>
      <c r="U131" s="46">
        <v>0.99635644579526517</v>
      </c>
      <c r="V131" s="46">
        <v>1.0564521141057779</v>
      </c>
      <c r="W131" s="46">
        <v>0.99776495397320475</v>
      </c>
      <c r="X131" s="46">
        <v>1.017078947368421</v>
      </c>
      <c r="Y131" s="29">
        <v>1.2359074550975448</v>
      </c>
      <c r="Z131" s="28">
        <v>3292.2653</v>
      </c>
      <c r="AA131" s="30">
        <v>47294.137999999999</v>
      </c>
      <c r="AB131" s="28">
        <v>24064.432000000001</v>
      </c>
      <c r="AC131" s="28">
        <v>39804.391000000003</v>
      </c>
      <c r="AD131" s="31">
        <v>114.283</v>
      </c>
      <c r="AE131" s="28">
        <v>18760.900000000001</v>
      </c>
      <c r="AF131" s="32">
        <v>17036</v>
      </c>
      <c r="AG131" s="33">
        <v>0.9080587818281638</v>
      </c>
      <c r="AH131" s="32">
        <v>16066.5</v>
      </c>
      <c r="AI131" s="32">
        <v>14579.6</v>
      </c>
      <c r="AJ131" s="32">
        <v>4076.5</v>
      </c>
      <c r="AK131" s="32">
        <v>3796.5</v>
      </c>
      <c r="AL131" s="31">
        <v>22.038882945585421</v>
      </c>
      <c r="AM131" s="28">
        <v>7999230</v>
      </c>
      <c r="AN131" s="40">
        <v>126393</v>
      </c>
      <c r="AO131" s="40">
        <v>22425</v>
      </c>
      <c r="AP131" s="28">
        <v>203821</v>
      </c>
      <c r="AQ131" s="29">
        <v>0.99688114141160278</v>
      </c>
      <c r="AR131" s="28">
        <v>11655.098514466135</v>
      </c>
      <c r="AS131" s="42">
        <v>1.0549066666666669</v>
      </c>
      <c r="AT131" s="32">
        <v>1507495</v>
      </c>
      <c r="AU131" s="32">
        <v>3147100</v>
      </c>
      <c r="AV131" s="43">
        <v>1.5329999999999999</v>
      </c>
      <c r="AW131" s="43">
        <v>0.41333333333333333</v>
      </c>
      <c r="AX131" s="44">
        <v>0.74165636588380712</v>
      </c>
      <c r="AY131" s="44">
        <v>1.3483333333333334</v>
      </c>
      <c r="AZ131" s="38">
        <v>743043.16200000001</v>
      </c>
      <c r="BA131" s="39">
        <v>-997356</v>
      </c>
      <c r="BB131" s="35">
        <v>96609.902350945282</v>
      </c>
      <c r="BC131" s="35">
        <v>4646.393105991513</v>
      </c>
      <c r="BD131" s="35">
        <v>1281.7744443664612</v>
      </c>
      <c r="BE131" s="35">
        <v>25342.068581027426</v>
      </c>
      <c r="BF131" s="35">
        <v>2618.8613821771914</v>
      </c>
      <c r="BG131" s="35">
        <v>24980.021842910926</v>
      </c>
      <c r="BH131" s="35">
        <v>33446.711108579148</v>
      </c>
      <c r="BI131" s="35">
        <v>2173.6174398223766</v>
      </c>
      <c r="BJ131" s="35">
        <v>2120.4544460702391</v>
      </c>
      <c r="BK131" s="35">
        <v>124730.93311909724</v>
      </c>
      <c r="BL131" s="35">
        <v>15268.312829722017</v>
      </c>
      <c r="BM131" s="35">
        <v>9139.5719002721053</v>
      </c>
      <c r="BN131" s="35">
        <v>29840.773215586134</v>
      </c>
      <c r="BO131" s="35">
        <v>88.616094339883347</v>
      </c>
      <c r="BP131" s="35">
        <v>2845.8587039084096</v>
      </c>
      <c r="BQ131" s="35">
        <v>7114.9779302764609</v>
      </c>
      <c r="BR131" s="35">
        <v>9.4706996586149099</v>
      </c>
      <c r="BS131" s="35">
        <v>41032.505418172601</v>
      </c>
      <c r="BT131" s="35">
        <v>7466.9403117683214</v>
      </c>
      <c r="BU131" s="35">
        <v>4925.4057080605207</v>
      </c>
      <c r="BV131" s="35">
        <v>6530.8536873043195</v>
      </c>
      <c r="BW131" s="35">
        <v>467.6466200278619</v>
      </c>
      <c r="BX131" s="35">
        <v>-28121.030768151963</v>
      </c>
      <c r="BY131" s="35">
        <f t="shared" si="6"/>
        <v>-27306.108806792356</v>
      </c>
      <c r="BZ131" s="35">
        <v>-814.92196135960512</v>
      </c>
      <c r="CA131" s="35">
        <v>7503.37</v>
      </c>
      <c r="CB131" s="40">
        <v>605076.26755667094</v>
      </c>
      <c r="CC131" s="72"/>
      <c r="CD131" s="72"/>
    </row>
    <row r="132" spans="1:82" ht="15.6" x14ac:dyDescent="0.3">
      <c r="A132" s="17">
        <f t="shared" si="4"/>
        <v>2012</v>
      </c>
      <c r="B132" s="18">
        <f t="shared" si="5"/>
        <v>1</v>
      </c>
      <c r="C132" s="40">
        <v>262674</v>
      </c>
      <c r="D132" s="40">
        <v>38557</v>
      </c>
      <c r="E132" s="28">
        <v>224117</v>
      </c>
      <c r="F132" s="40">
        <v>158446</v>
      </c>
      <c r="G132" s="40">
        <v>53894</v>
      </c>
      <c r="H132" s="40">
        <v>47881</v>
      </c>
      <c r="I132" s="40">
        <v>47992.800000000003</v>
      </c>
      <c r="J132" s="40">
        <v>-111.8</v>
      </c>
      <c r="K132" s="40">
        <v>77777</v>
      </c>
      <c r="L132" s="40">
        <v>75324</v>
      </c>
      <c r="M132" s="28">
        <v>62510.662734546895</v>
      </c>
      <c r="N132" s="28">
        <v>15133.572664453963</v>
      </c>
      <c r="O132" s="28">
        <v>4485.7870427036814</v>
      </c>
      <c r="P132" s="28">
        <v>42891.303027389258</v>
      </c>
      <c r="Q132" s="28">
        <v>261476</v>
      </c>
      <c r="R132" s="28">
        <v>3724050.7907142751</v>
      </c>
      <c r="S132" s="46">
        <v>0.99543921362601551</v>
      </c>
      <c r="T132" s="46">
        <v>0.97900862123373267</v>
      </c>
      <c r="U132" s="46">
        <v>0.99174305117452777</v>
      </c>
      <c r="V132" s="46">
        <v>1.0349885816205764</v>
      </c>
      <c r="W132" s="46">
        <v>1.0225516540879696</v>
      </c>
      <c r="X132" s="46">
        <v>1.0170065317826988</v>
      </c>
      <c r="Y132" s="29">
        <v>1.2012959487885964</v>
      </c>
      <c r="Z132" s="28">
        <v>3290.0057000000002</v>
      </c>
      <c r="AA132" s="30">
        <v>47265.321000000004</v>
      </c>
      <c r="AB132" s="28">
        <v>24041.86</v>
      </c>
      <c r="AC132" s="28">
        <v>39771.305</v>
      </c>
      <c r="AD132" s="31">
        <v>106.30800000000001</v>
      </c>
      <c r="AE132" s="28">
        <v>18519.599999999999</v>
      </c>
      <c r="AF132" s="32">
        <v>16758.7</v>
      </c>
      <c r="AG132" s="33">
        <v>0.90491695284995366</v>
      </c>
      <c r="AH132" s="32">
        <v>15826.2</v>
      </c>
      <c r="AI132" s="32">
        <v>14305.3</v>
      </c>
      <c r="AJ132" s="32">
        <v>4057.5</v>
      </c>
      <c r="AK132" s="32">
        <v>3776.6</v>
      </c>
      <c r="AL132" s="31">
        <v>22.969354284568663</v>
      </c>
      <c r="AM132" s="28">
        <v>7890088.4000000004</v>
      </c>
      <c r="AN132" s="40">
        <v>124270</v>
      </c>
      <c r="AO132" s="40">
        <v>22388</v>
      </c>
      <c r="AP132" s="28">
        <v>201729</v>
      </c>
      <c r="AQ132" s="29">
        <v>1.0006950051189001</v>
      </c>
      <c r="AR132" s="28">
        <v>11491.530562490005</v>
      </c>
      <c r="AS132" s="42">
        <v>1.1373933333333333</v>
      </c>
      <c r="AT132" s="32">
        <v>1487605</v>
      </c>
      <c r="AU132" s="32">
        <v>3187503</v>
      </c>
      <c r="AV132" s="43">
        <v>1.0569999999999999</v>
      </c>
      <c r="AW132" s="43">
        <v>0.36999999999999994</v>
      </c>
      <c r="AX132" s="44">
        <v>0.76297049847405884</v>
      </c>
      <c r="AY132" s="44">
        <v>1.3106666666666669</v>
      </c>
      <c r="AZ132" s="38">
        <v>781571.15099999995</v>
      </c>
      <c r="BA132" s="39">
        <v>-977665</v>
      </c>
      <c r="BB132" s="35">
        <v>97120.40223047859</v>
      </c>
      <c r="BC132" s="35">
        <v>4673.2055064278384</v>
      </c>
      <c r="BD132" s="35">
        <v>1368.2076612280703</v>
      </c>
      <c r="BE132" s="35">
        <v>25697.935702567818</v>
      </c>
      <c r="BF132" s="35">
        <v>2583.3823252345082</v>
      </c>
      <c r="BG132" s="35">
        <v>25461.837732497355</v>
      </c>
      <c r="BH132" s="35">
        <v>32989.394268923978</v>
      </c>
      <c r="BI132" s="35">
        <v>2124.266088675507</v>
      </c>
      <c r="BJ132" s="35">
        <v>2222.172944923499</v>
      </c>
      <c r="BK132" s="35">
        <v>127566.56929168283</v>
      </c>
      <c r="BL132" s="35">
        <v>15037.797995536943</v>
      </c>
      <c r="BM132" s="35">
        <v>8766.3483964052903</v>
      </c>
      <c r="BN132" s="35">
        <v>28978.332266740355</v>
      </c>
      <c r="BO132" s="35">
        <v>91.520385717371525</v>
      </c>
      <c r="BP132" s="35">
        <v>2602.845428500741</v>
      </c>
      <c r="BQ132" s="35">
        <v>7337.1225885141175</v>
      </c>
      <c r="BR132" s="35">
        <v>3.060607226590327</v>
      </c>
      <c r="BS132" s="35">
        <v>41494.884710198159</v>
      </c>
      <c r="BT132" s="35">
        <v>7308.293174033106</v>
      </c>
      <c r="BU132" s="35">
        <v>4616.3583109607716</v>
      </c>
      <c r="BV132" s="35">
        <v>10510.87951484153</v>
      </c>
      <c r="BW132" s="35">
        <v>819.12591300782037</v>
      </c>
      <c r="BX132" s="35">
        <v>-30446.167061204214</v>
      </c>
      <c r="BY132" s="35">
        <f t="shared" si="6"/>
        <v>-17346.523843306291</v>
      </c>
      <c r="BZ132" s="35">
        <v>-13099.643217897925</v>
      </c>
      <c r="CA132" s="35">
        <v>7900.6809999999996</v>
      </c>
      <c r="CB132" s="40">
        <v>607144.02359987563</v>
      </c>
      <c r="CC132" s="72"/>
      <c r="CD132" s="72"/>
    </row>
    <row r="133" spans="1:82" ht="15.6" x14ac:dyDescent="0.3">
      <c r="A133" s="17">
        <f t="shared" si="4"/>
        <v>2012</v>
      </c>
      <c r="B133" s="18">
        <f t="shared" si="5"/>
        <v>2</v>
      </c>
      <c r="C133" s="40">
        <v>260156</v>
      </c>
      <c r="D133" s="40">
        <v>38278</v>
      </c>
      <c r="E133" s="28">
        <v>221878</v>
      </c>
      <c r="F133" s="40">
        <v>156007</v>
      </c>
      <c r="G133" s="40">
        <v>53104</v>
      </c>
      <c r="H133" s="40">
        <v>46271</v>
      </c>
      <c r="I133" s="40">
        <v>46736.800000000003</v>
      </c>
      <c r="J133" s="40">
        <v>-465.8</v>
      </c>
      <c r="K133" s="40">
        <v>78432</v>
      </c>
      <c r="L133" s="40">
        <v>73658</v>
      </c>
      <c r="M133" s="28">
        <v>60682.725309226953</v>
      </c>
      <c r="N133" s="28">
        <v>13822.839606503314</v>
      </c>
      <c r="O133" s="28">
        <v>4331.7853989353125</v>
      </c>
      <c r="P133" s="28">
        <v>42528.100303788335</v>
      </c>
      <c r="Q133" s="28">
        <v>258841</v>
      </c>
      <c r="R133" s="28">
        <v>3733008.6429491765</v>
      </c>
      <c r="S133" s="46">
        <v>0.99494534048801486</v>
      </c>
      <c r="T133" s="46">
        <v>0.98782105931144115</v>
      </c>
      <c r="U133" s="46">
        <v>0.99103645676408558</v>
      </c>
      <c r="V133" s="46">
        <v>1.0371484568905016</v>
      </c>
      <c r="W133" s="46">
        <v>1.0169191146470828</v>
      </c>
      <c r="X133" s="46">
        <v>1.0304922751092889</v>
      </c>
      <c r="Y133" s="29">
        <v>1.1912216144430112</v>
      </c>
      <c r="Z133" s="28">
        <v>3282.6372000000001</v>
      </c>
      <c r="AA133" s="30">
        <v>47231.017</v>
      </c>
      <c r="AB133" s="28">
        <v>24105.216999999997</v>
      </c>
      <c r="AC133" s="28">
        <v>39732.83</v>
      </c>
      <c r="AD133" s="31">
        <v>96.406000000000006</v>
      </c>
      <c r="AE133" s="28">
        <v>18350.599999999999</v>
      </c>
      <c r="AF133" s="32">
        <v>16558.400000000001</v>
      </c>
      <c r="AG133" s="33">
        <v>0.90233561845389265</v>
      </c>
      <c r="AH133" s="32">
        <v>15651</v>
      </c>
      <c r="AI133" s="32">
        <v>14104.9</v>
      </c>
      <c r="AJ133" s="32">
        <v>4033</v>
      </c>
      <c r="AK133" s="32">
        <v>3749.6</v>
      </c>
      <c r="AL133" s="31">
        <v>23.872910996818661</v>
      </c>
      <c r="AM133" s="28">
        <v>7765383.2999999998</v>
      </c>
      <c r="AN133" s="40">
        <v>122016</v>
      </c>
      <c r="AO133" s="40">
        <v>22074</v>
      </c>
      <c r="AP133" s="28">
        <v>199804</v>
      </c>
      <c r="AQ133" s="29">
        <v>0.99935316403592045</v>
      </c>
      <c r="AR133" s="28">
        <v>11380.916771620487</v>
      </c>
      <c r="AS133" s="42">
        <v>1.1057399999999999</v>
      </c>
      <c r="AT133" s="32">
        <v>1515596</v>
      </c>
      <c r="AU133" s="32">
        <v>3174935</v>
      </c>
      <c r="AV133" s="43" t="s">
        <v>152</v>
      </c>
      <c r="AW133" s="43">
        <v>0.36</v>
      </c>
      <c r="AX133" s="44">
        <v>0.77962577962577961</v>
      </c>
      <c r="AY133" s="44">
        <v>1.2826666666666666</v>
      </c>
      <c r="AZ133" s="38">
        <v>810956.18299999996</v>
      </c>
      <c r="BA133" s="39">
        <v>-959143</v>
      </c>
      <c r="BB133" s="35">
        <v>97575.641290100466</v>
      </c>
      <c r="BC133" s="35">
        <v>4692.1482640312324</v>
      </c>
      <c r="BD133" s="35">
        <v>1423.9978834814856</v>
      </c>
      <c r="BE133" s="35">
        <v>26100.008270156846</v>
      </c>
      <c r="BF133" s="35">
        <v>2606.2377723636318</v>
      </c>
      <c r="BG133" s="35">
        <v>25767.128995332983</v>
      </c>
      <c r="BH133" s="35">
        <v>32593.009825492318</v>
      </c>
      <c r="BI133" s="35">
        <v>2077.8191127465566</v>
      </c>
      <c r="BJ133" s="35">
        <v>2315.2911664954036</v>
      </c>
      <c r="BK133" s="35">
        <v>128683.39604404391</v>
      </c>
      <c r="BL133" s="35">
        <v>14804.472863648134</v>
      </c>
      <c r="BM133" s="35">
        <v>8347.5196362964471</v>
      </c>
      <c r="BN133" s="35">
        <v>28405.022980505899</v>
      </c>
      <c r="BO133" s="35">
        <v>94.073947981418186</v>
      </c>
      <c r="BP133" s="35">
        <v>2454.1019469373769</v>
      </c>
      <c r="BQ133" s="35">
        <v>7617.5314164035326</v>
      </c>
      <c r="BR133" s="35">
        <v>3.1723273631443645</v>
      </c>
      <c r="BS133" s="35">
        <v>41870.982542929109</v>
      </c>
      <c r="BT133" s="35">
        <v>7193.5170493257765</v>
      </c>
      <c r="BU133" s="35">
        <v>4396.6960277365633</v>
      </c>
      <c r="BV133" s="35">
        <v>12477.338039919801</v>
      </c>
      <c r="BW133" s="35">
        <v>1018.9672649966757</v>
      </c>
      <c r="BX133" s="35">
        <v>-31107.754753943427</v>
      </c>
      <c r="BY133" s="35">
        <f t="shared" si="6"/>
        <v>-19324.538958178349</v>
      </c>
      <c r="BZ133" s="35">
        <v>-11783.215795765078</v>
      </c>
      <c r="CA133" s="35">
        <v>7950.2719999999999</v>
      </c>
      <c r="CB133" s="40">
        <v>608768.43488604075</v>
      </c>
      <c r="CC133" s="72"/>
      <c r="CD133" s="72"/>
    </row>
    <row r="134" spans="1:82" ht="15.6" x14ac:dyDescent="0.3">
      <c r="A134" s="17">
        <f t="shared" si="4"/>
        <v>2012</v>
      </c>
      <c r="B134" s="18">
        <f t="shared" si="5"/>
        <v>3</v>
      </c>
      <c r="C134" s="40">
        <v>258804</v>
      </c>
      <c r="D134" s="40">
        <v>38111</v>
      </c>
      <c r="E134" s="28">
        <v>220693</v>
      </c>
      <c r="F134" s="40">
        <v>153492</v>
      </c>
      <c r="G134" s="40">
        <v>52576</v>
      </c>
      <c r="H134" s="40">
        <v>44742</v>
      </c>
      <c r="I134" s="40">
        <v>45357.8</v>
      </c>
      <c r="J134" s="40">
        <v>-615.79999999999995</v>
      </c>
      <c r="K134" s="40">
        <v>81414</v>
      </c>
      <c r="L134" s="40">
        <v>73420</v>
      </c>
      <c r="M134" s="28">
        <v>60522.818262725479</v>
      </c>
      <c r="N134" s="28">
        <v>14352.037582582985</v>
      </c>
      <c r="O134" s="28">
        <v>4123.8133658270335</v>
      </c>
      <c r="P134" s="28">
        <v>42046.96731431545</v>
      </c>
      <c r="Q134" s="28">
        <v>257494</v>
      </c>
      <c r="R134" s="28">
        <v>3740496.6214955361</v>
      </c>
      <c r="S134" s="46">
        <v>0.9949382544319253</v>
      </c>
      <c r="T134" s="46">
        <v>0.99440361712662551</v>
      </c>
      <c r="U134" s="46">
        <v>0.98974817407181981</v>
      </c>
      <c r="V134" s="46">
        <v>1.0343535180277703</v>
      </c>
      <c r="W134" s="46">
        <v>1.0115704915616479</v>
      </c>
      <c r="X134" s="46">
        <v>1.035167529283574</v>
      </c>
      <c r="Y134" s="29">
        <v>1.1677055468585842</v>
      </c>
      <c r="Z134" s="28">
        <v>3286.1411000000003</v>
      </c>
      <c r="AA134" s="30">
        <v>47204.13</v>
      </c>
      <c r="AB134" s="28">
        <v>24088.817999999999</v>
      </c>
      <c r="AC134" s="28">
        <v>39700.61</v>
      </c>
      <c r="AD134" s="31">
        <v>92.066000000000003</v>
      </c>
      <c r="AE134" s="28">
        <v>18150.5</v>
      </c>
      <c r="AF134" s="32">
        <v>16319.4</v>
      </c>
      <c r="AG134" s="33">
        <v>0.89911572683948093</v>
      </c>
      <c r="AH134" s="32">
        <v>15408.4</v>
      </c>
      <c r="AI134" s="32">
        <v>13845</v>
      </c>
      <c r="AJ134" s="32">
        <v>4004.3</v>
      </c>
      <c r="AK134" s="32">
        <v>3701</v>
      </c>
      <c r="AL134" s="31">
        <v>24.651761659704519</v>
      </c>
      <c r="AM134" s="28">
        <v>7717750.5999999996</v>
      </c>
      <c r="AN134" s="40">
        <v>119973</v>
      </c>
      <c r="AO134" s="40">
        <v>21928</v>
      </c>
      <c r="AP134" s="28">
        <v>198765</v>
      </c>
      <c r="AQ134" s="29">
        <v>0.99512403113865477</v>
      </c>
      <c r="AR134" s="28">
        <v>11279.29058870347</v>
      </c>
      <c r="AS134" s="42">
        <v>1.1408633333333333</v>
      </c>
      <c r="AT134" s="32">
        <v>1489030</v>
      </c>
      <c r="AU134" s="32">
        <v>3069128</v>
      </c>
      <c r="AV134" s="43" t="s">
        <v>152</v>
      </c>
      <c r="AW134" s="43">
        <v>0.36</v>
      </c>
      <c r="AX134" s="44">
        <v>0.79893475366178424</v>
      </c>
      <c r="AY134" s="44">
        <v>1.2516666666666667</v>
      </c>
      <c r="AZ134" s="38">
        <v>823547.00899999996</v>
      </c>
      <c r="BA134" s="39">
        <v>-968483</v>
      </c>
      <c r="BB134" s="35">
        <v>97975.619529810967</v>
      </c>
      <c r="BC134" s="35">
        <v>4703.2213788016979</v>
      </c>
      <c r="BD134" s="35">
        <v>1449.1451111267081</v>
      </c>
      <c r="BE134" s="35">
        <v>26548.286283794518</v>
      </c>
      <c r="BF134" s="35">
        <v>2687.4277235645623</v>
      </c>
      <c r="BG134" s="35">
        <v>25895.895631417821</v>
      </c>
      <c r="BH134" s="35">
        <v>32257.557778284172</v>
      </c>
      <c r="BI134" s="35">
        <v>2034.2765120355252</v>
      </c>
      <c r="BJ134" s="35">
        <v>2399.8091107859523</v>
      </c>
      <c r="BK134" s="35">
        <v>128081.41337618059</v>
      </c>
      <c r="BL134" s="35">
        <v>14568.3374340556</v>
      </c>
      <c r="BM134" s="35">
        <v>7883.0856199455793</v>
      </c>
      <c r="BN134" s="35">
        <v>28120.845356882783</v>
      </c>
      <c r="BO134" s="35">
        <v>96.276781132023359</v>
      </c>
      <c r="BP134" s="35">
        <v>2399.6282592183188</v>
      </c>
      <c r="BQ134" s="35">
        <v>7956.2044139447107</v>
      </c>
      <c r="BR134" s="35">
        <v>9.8058600682770258</v>
      </c>
      <c r="BS134" s="35">
        <v>42160.798916365478</v>
      </c>
      <c r="BT134" s="35">
        <v>7122.6119376463375</v>
      </c>
      <c r="BU134" s="35">
        <v>4266.4188583878949</v>
      </c>
      <c r="BV134" s="35">
        <v>12430.229262539135</v>
      </c>
      <c r="BW134" s="35">
        <v>1067.1706759944275</v>
      </c>
      <c r="BX134" s="35">
        <v>-30105.793846369615</v>
      </c>
      <c r="BY134" s="35">
        <f t="shared" si="6"/>
        <v>-19090.757557436038</v>
      </c>
      <c r="BZ134" s="35">
        <v>-11015.036288933576</v>
      </c>
      <c r="CA134" s="35">
        <v>7944.3130000000001</v>
      </c>
      <c r="CB134" s="40">
        <v>609948.39751922898</v>
      </c>
      <c r="CC134" s="72"/>
      <c r="CD134" s="72"/>
    </row>
    <row r="135" spans="1:82" ht="15.6" x14ac:dyDescent="0.3">
      <c r="A135" s="17">
        <f t="shared" si="4"/>
        <v>2012</v>
      </c>
      <c r="B135" s="18">
        <f t="shared" si="5"/>
        <v>4</v>
      </c>
      <c r="C135" s="40">
        <v>256887</v>
      </c>
      <c r="D135" s="40">
        <v>38003</v>
      </c>
      <c r="E135" s="28">
        <v>218884</v>
      </c>
      <c r="F135" s="40">
        <v>151846</v>
      </c>
      <c r="G135" s="40">
        <v>52217</v>
      </c>
      <c r="H135" s="40">
        <v>44057</v>
      </c>
      <c r="I135" s="40">
        <v>44738.8</v>
      </c>
      <c r="J135" s="40">
        <v>-681.8</v>
      </c>
      <c r="K135" s="40">
        <v>80727</v>
      </c>
      <c r="L135" s="40">
        <v>71960</v>
      </c>
      <c r="M135" s="28">
        <v>58844.793693500673</v>
      </c>
      <c r="N135" s="28">
        <v>14111.27590394752</v>
      </c>
      <c r="O135" s="28">
        <v>5275.0349901897325</v>
      </c>
      <c r="P135" s="28">
        <v>39458.482799363424</v>
      </c>
      <c r="Q135" s="28">
        <v>253293</v>
      </c>
      <c r="R135" s="28">
        <v>3747289.637611127</v>
      </c>
      <c r="S135" s="46">
        <v>0.9860094126989688</v>
      </c>
      <c r="T135" s="46">
        <v>1.0001778117303057</v>
      </c>
      <c r="U135" s="46">
        <v>0.91680870214681043</v>
      </c>
      <c r="V135" s="46">
        <v>1.0276762005239299</v>
      </c>
      <c r="W135" s="46">
        <v>1.0243041361626222</v>
      </c>
      <c r="X135" s="46">
        <v>1.0357142857142858</v>
      </c>
      <c r="Y135" s="29">
        <v>1.2109481812297607</v>
      </c>
      <c r="Z135" s="28">
        <v>3272.4555</v>
      </c>
      <c r="AA135" s="30">
        <v>47187.582000000002</v>
      </c>
      <c r="AB135" s="28">
        <v>24008.135999999999</v>
      </c>
      <c r="AC135" s="28">
        <v>39677.095999999998</v>
      </c>
      <c r="AD135" s="31">
        <v>89.384</v>
      </c>
      <c r="AE135" s="28">
        <v>17971.7</v>
      </c>
      <c r="AF135" s="32">
        <v>16131.9</v>
      </c>
      <c r="AG135" s="33">
        <v>0.89762793725690937</v>
      </c>
      <c r="AH135" s="32">
        <v>15237.6</v>
      </c>
      <c r="AI135" s="32">
        <v>13650.4</v>
      </c>
      <c r="AJ135" s="32">
        <v>4005.2</v>
      </c>
      <c r="AK135" s="32">
        <v>3700.8</v>
      </c>
      <c r="AL135" s="31">
        <v>25.143293090309051</v>
      </c>
      <c r="AM135" s="28">
        <v>7588814.5999999996</v>
      </c>
      <c r="AN135" s="40">
        <v>115141</v>
      </c>
      <c r="AO135" s="40">
        <v>21612</v>
      </c>
      <c r="AP135" s="28">
        <v>197272</v>
      </c>
      <c r="AQ135" s="29">
        <v>0.98256508341302728</v>
      </c>
      <c r="AR135" s="28">
        <v>11186.662868337931</v>
      </c>
      <c r="AS135" s="42">
        <v>1.1207466666666666</v>
      </c>
      <c r="AT135" s="32">
        <v>1493914</v>
      </c>
      <c r="AU135" s="32">
        <v>3142734</v>
      </c>
      <c r="AV135" s="43" t="s">
        <v>152</v>
      </c>
      <c r="AW135" s="43">
        <v>0.28000000000000003</v>
      </c>
      <c r="AX135" s="44">
        <v>0.77081192189105852</v>
      </c>
      <c r="AY135" s="44">
        <v>1.2973333333333334</v>
      </c>
      <c r="AZ135" s="38">
        <v>927813.29099999997</v>
      </c>
      <c r="BA135" s="39">
        <v>-916866</v>
      </c>
      <c r="BB135" s="35">
        <v>98320.336949610064</v>
      </c>
      <c r="BC135" s="35">
        <v>4706.4248507392313</v>
      </c>
      <c r="BD135" s="35">
        <v>1443.6493441637367</v>
      </c>
      <c r="BE135" s="35">
        <v>27042.769743480821</v>
      </c>
      <c r="BF135" s="35">
        <v>2826.9521788372986</v>
      </c>
      <c r="BG135" s="35">
        <v>25848.137640751858</v>
      </c>
      <c r="BH135" s="35">
        <v>31983.038127299536</v>
      </c>
      <c r="BI135" s="35">
        <v>1993.638286542413</v>
      </c>
      <c r="BJ135" s="35">
        <v>2475.7267777951456</v>
      </c>
      <c r="BK135" s="35">
        <v>125760.62128809278</v>
      </c>
      <c r="BL135" s="35">
        <v>14329.391706759328</v>
      </c>
      <c r="BM135" s="35">
        <v>7373.0463473526843</v>
      </c>
      <c r="BN135" s="35">
        <v>28125.79939587097</v>
      </c>
      <c r="BO135" s="35">
        <v>98.128885169186987</v>
      </c>
      <c r="BP135" s="35">
        <v>2439.4243653435642</v>
      </c>
      <c r="BQ135" s="35">
        <v>8353.1415811376464</v>
      </c>
      <c r="BR135" s="35">
        <v>22.961205341988304</v>
      </c>
      <c r="BS135" s="35">
        <v>42364.333830507254</v>
      </c>
      <c r="BT135" s="35">
        <v>7095.5778389947882</v>
      </c>
      <c r="BU135" s="35">
        <v>4225.5268029147683</v>
      </c>
      <c r="BV135" s="35">
        <v>10369.55318269953</v>
      </c>
      <c r="BW135" s="35">
        <v>963.73614600107635</v>
      </c>
      <c r="BX135" s="35">
        <v>-27440.28433848275</v>
      </c>
      <c r="BY135" s="35">
        <f t="shared" si="6"/>
        <v>-16645.179641079325</v>
      </c>
      <c r="BZ135" s="35">
        <v>-10795.104697403425</v>
      </c>
      <c r="CA135" s="35">
        <v>7882.8050000000003</v>
      </c>
      <c r="CB135" s="40">
        <v>610669.0907582303</v>
      </c>
      <c r="CC135" s="72"/>
      <c r="CD135" s="72"/>
    </row>
    <row r="136" spans="1:82" ht="15.6" x14ac:dyDescent="0.3">
      <c r="A136" s="21">
        <v>2013</v>
      </c>
      <c r="B136" s="21">
        <v>1</v>
      </c>
      <c r="C136" s="40">
        <v>256097</v>
      </c>
      <c r="D136" s="40">
        <v>38370</v>
      </c>
      <c r="E136" s="28">
        <v>217727</v>
      </c>
      <c r="F136" s="40">
        <v>150002</v>
      </c>
      <c r="G136" s="40">
        <v>51787</v>
      </c>
      <c r="H136" s="40">
        <v>44327</v>
      </c>
      <c r="I136" s="40">
        <v>44719</v>
      </c>
      <c r="J136" s="40">
        <v>-392</v>
      </c>
      <c r="K136" s="40">
        <v>81509</v>
      </c>
      <c r="L136" s="40">
        <v>71528</v>
      </c>
      <c r="M136" s="28">
        <v>59430.733568123185</v>
      </c>
      <c r="N136" s="28">
        <v>13220.804503951302</v>
      </c>
      <c r="O136" s="28">
        <v>4335.795861105079</v>
      </c>
      <c r="P136" s="28">
        <v>41874.133203066805</v>
      </c>
      <c r="Q136" s="28">
        <v>255947</v>
      </c>
      <c r="R136" s="28">
        <v>3753993.941401022</v>
      </c>
      <c r="S136" s="46">
        <v>0.99941428443128966</v>
      </c>
      <c r="T136" s="46">
        <v>1.0018133091558779</v>
      </c>
      <c r="U136" s="46">
        <v>0.98291076911193931</v>
      </c>
      <c r="V136" s="46">
        <v>1.0062613206914286</v>
      </c>
      <c r="W136" s="46">
        <v>1.0246721220969464</v>
      </c>
      <c r="X136" s="46">
        <v>1.0246197293367632</v>
      </c>
      <c r="Y136" s="29">
        <v>1.2192150573703606</v>
      </c>
      <c r="Z136" s="28">
        <v>3269.0340000000001</v>
      </c>
      <c r="AA136" s="30">
        <v>47129.783000000003</v>
      </c>
      <c r="AB136" s="28">
        <v>23978.165000000001</v>
      </c>
      <c r="AC136" s="28">
        <v>39618.913999999997</v>
      </c>
      <c r="AD136" s="31">
        <v>77.037999999999997</v>
      </c>
      <c r="AE136" s="28">
        <v>17860.8</v>
      </c>
      <c r="AF136" s="32">
        <v>15986.6</v>
      </c>
      <c r="AG136" s="33">
        <v>0.89506629042372132</v>
      </c>
      <c r="AH136" s="32">
        <v>15140.5</v>
      </c>
      <c r="AI136" s="32">
        <v>13511.2</v>
      </c>
      <c r="AJ136" s="32">
        <v>4003.5</v>
      </c>
      <c r="AK136" s="32">
        <v>3693.9</v>
      </c>
      <c r="AL136" s="31">
        <v>25.512231649085741</v>
      </c>
      <c r="AM136" s="28">
        <v>7542188.0999999996</v>
      </c>
      <c r="AN136" s="30">
        <v>118127</v>
      </c>
      <c r="AO136" s="30">
        <v>21364</v>
      </c>
      <c r="AP136" s="28">
        <v>196363</v>
      </c>
      <c r="AQ136" s="29">
        <v>0.99803180635019362</v>
      </c>
      <c r="AR136" s="28">
        <v>11105.416194999201</v>
      </c>
      <c r="AS136" s="42">
        <v>1.1359266666666668</v>
      </c>
      <c r="AT136" s="32">
        <v>1505964</v>
      </c>
      <c r="AU136" s="32">
        <v>3171769</v>
      </c>
      <c r="AV136" s="43" t="s">
        <v>152</v>
      </c>
      <c r="AW136" s="43">
        <v>0.35</v>
      </c>
      <c r="AX136" s="44">
        <v>0.75738449886392323</v>
      </c>
      <c r="AY136" s="44">
        <v>1.3203333333333334</v>
      </c>
      <c r="AZ136" s="38">
        <v>1000221.3050000001</v>
      </c>
      <c r="BA136" s="39">
        <v>-911047</v>
      </c>
      <c r="BB136" s="35">
        <v>98609.793549497714</v>
      </c>
      <c r="BC136" s="35">
        <v>4701.7586798438342</v>
      </c>
      <c r="BD136" s="35">
        <v>1407.5105825925716</v>
      </c>
      <c r="BE136" s="35">
        <v>27583.458649215761</v>
      </c>
      <c r="BF136" s="35">
        <v>3024.8111381818408</v>
      </c>
      <c r="BG136" s="35">
        <v>25623.855023335091</v>
      </c>
      <c r="BH136" s="35">
        <v>31769.4508725384</v>
      </c>
      <c r="BI136" s="35">
        <v>1955.9044362672194</v>
      </c>
      <c r="BJ136" s="35">
        <v>2543.0441675229831</v>
      </c>
      <c r="BK136" s="35">
        <v>121721.01977978054</v>
      </c>
      <c r="BL136" s="35">
        <v>14087.635681759319</v>
      </c>
      <c r="BM136" s="35">
        <v>6817.4018185177601</v>
      </c>
      <c r="BN136" s="35">
        <v>28419.885097470498</v>
      </c>
      <c r="BO136" s="35">
        <v>99.630260092909111</v>
      </c>
      <c r="BP136" s="35">
        <v>2573.4902653131148</v>
      </c>
      <c r="BQ136" s="35">
        <v>8808.3429179823397</v>
      </c>
      <c r="BR136" s="35">
        <v>42.638363184278205</v>
      </c>
      <c r="BS136" s="35">
        <v>42481.587285354413</v>
      </c>
      <c r="BT136" s="35">
        <v>7112.4147533711248</v>
      </c>
      <c r="BU136" s="35">
        <v>4274.0198613171806</v>
      </c>
      <c r="BV136" s="35">
        <v>6295.3098004009844</v>
      </c>
      <c r="BW136" s="35">
        <v>708.66367501662137</v>
      </c>
      <c r="BX136" s="35">
        <v>-23111.226230282853</v>
      </c>
      <c r="BY136" s="35">
        <f t="shared" si="6"/>
        <v>-21015.570690646287</v>
      </c>
      <c r="BZ136" s="35">
        <v>-2095.6555396365648</v>
      </c>
      <c r="CA136" s="35">
        <v>7758.21</v>
      </c>
      <c r="CB136" s="40">
        <v>610982.65602298884</v>
      </c>
      <c r="CC136" s="72"/>
      <c r="CD136" s="72"/>
    </row>
    <row r="137" spans="1:82" ht="15.6" x14ac:dyDescent="0.3">
      <c r="A137" s="21">
        <v>2013</v>
      </c>
      <c r="B137" s="22">
        <v>2</v>
      </c>
      <c r="C137" s="40">
        <v>255871</v>
      </c>
      <c r="D137" s="40">
        <v>38489</v>
      </c>
      <c r="E137" s="28">
        <v>217382</v>
      </c>
      <c r="F137" s="40">
        <v>150279</v>
      </c>
      <c r="G137" s="40">
        <v>51945</v>
      </c>
      <c r="H137" s="40">
        <v>43347</v>
      </c>
      <c r="I137" s="40">
        <v>43903</v>
      </c>
      <c r="J137" s="40">
        <v>-556</v>
      </c>
      <c r="K137" s="40">
        <v>83105</v>
      </c>
      <c r="L137" s="40">
        <v>72805</v>
      </c>
      <c r="M137" s="28">
        <v>60607.926368811175</v>
      </c>
      <c r="N137" s="28">
        <v>13749.429738254647</v>
      </c>
      <c r="O137" s="28">
        <v>4886.1761941543637</v>
      </c>
      <c r="P137" s="28">
        <v>41972.320436402173</v>
      </c>
      <c r="Q137" s="28">
        <v>255243</v>
      </c>
      <c r="R137" s="28">
        <v>3759814.232814901</v>
      </c>
      <c r="S137" s="46">
        <v>0.99754563823176523</v>
      </c>
      <c r="T137" s="46">
        <v>0.99580114320696833</v>
      </c>
      <c r="U137" s="46">
        <v>0.97682163827124846</v>
      </c>
      <c r="V137" s="46">
        <v>1.0014349816641233</v>
      </c>
      <c r="W137" s="46">
        <v>1.0150532458937489</v>
      </c>
      <c r="X137" s="46">
        <v>1.003241535608818</v>
      </c>
      <c r="Y137" s="29">
        <v>1.1814200373327284</v>
      </c>
      <c r="Z137" s="28">
        <v>3286.6502</v>
      </c>
      <c r="AA137" s="30">
        <v>47052.112000000001</v>
      </c>
      <c r="AB137" s="28">
        <v>23870.106</v>
      </c>
      <c r="AC137" s="28">
        <v>39548.527000000002</v>
      </c>
      <c r="AD137" s="31">
        <v>85.873000000000005</v>
      </c>
      <c r="AE137" s="28">
        <v>17795</v>
      </c>
      <c r="AF137" s="32">
        <v>15885.7</v>
      </c>
      <c r="AG137" s="33">
        <v>0.89270581624051704</v>
      </c>
      <c r="AH137" s="32">
        <v>15043.8</v>
      </c>
      <c r="AI137" s="32">
        <v>13385.3</v>
      </c>
      <c r="AJ137" s="32">
        <v>4020.5</v>
      </c>
      <c r="AK137" s="32">
        <v>3706.8</v>
      </c>
      <c r="AL137" s="31">
        <v>25.450687148184429</v>
      </c>
      <c r="AM137" s="28">
        <v>7507079.0999999996</v>
      </c>
      <c r="AN137" s="30">
        <v>116454</v>
      </c>
      <c r="AO137" s="30">
        <v>21200</v>
      </c>
      <c r="AP137" s="28">
        <v>196182</v>
      </c>
      <c r="AQ137" s="29">
        <v>0.98924451679159331</v>
      </c>
      <c r="AR137" s="28">
        <v>11029.824767727201</v>
      </c>
      <c r="AS137" s="42">
        <v>1.0910166666666667</v>
      </c>
      <c r="AT137" s="32">
        <v>1546424</v>
      </c>
      <c r="AU137" s="32">
        <v>3122756</v>
      </c>
      <c r="AV137" s="43">
        <v>1.75</v>
      </c>
      <c r="AW137" s="43">
        <v>0.32300000000000001</v>
      </c>
      <c r="AX137" s="44">
        <v>0.76530612244897955</v>
      </c>
      <c r="AY137" s="44">
        <v>1.3066666666666666</v>
      </c>
      <c r="AZ137" s="38">
        <v>1014560.238</v>
      </c>
      <c r="BA137" s="39">
        <v>-908256</v>
      </c>
      <c r="BB137" s="35">
        <v>98944.358769653671</v>
      </c>
      <c r="BC137" s="35">
        <v>4711.6887395481417</v>
      </c>
      <c r="BD137" s="35">
        <v>1374.0508449270769</v>
      </c>
      <c r="BE137" s="35">
        <v>28048.350751823436</v>
      </c>
      <c r="BF137" s="35">
        <v>3133.4302666469212</v>
      </c>
      <c r="BG137" s="35">
        <v>25507.899967034347</v>
      </c>
      <c r="BH137" s="35">
        <v>31661.835621618589</v>
      </c>
      <c r="BI137" s="35">
        <v>1930.749121650254</v>
      </c>
      <c r="BJ137" s="35">
        <v>2576.3534564049241</v>
      </c>
      <c r="BK137" s="35">
        <v>118763.27126454342</v>
      </c>
      <c r="BL137" s="35">
        <v>13919.578999055588</v>
      </c>
      <c r="BM137" s="35">
        <v>6328.7832795766863</v>
      </c>
      <c r="BN137" s="35">
        <v>28614.365339122109</v>
      </c>
      <c r="BO137" s="35">
        <v>101.7787060252343</v>
      </c>
      <c r="BP137" s="35">
        <v>2672.5205191756891</v>
      </c>
      <c r="BQ137" s="35">
        <v>9135.9862855272822</v>
      </c>
      <c r="BR137" s="35">
        <v>53.253881047482878</v>
      </c>
      <c r="BS137" s="35">
        <v>42576.553753151507</v>
      </c>
      <c r="BT137" s="35">
        <v>7108.4836177732095</v>
      </c>
      <c r="BU137" s="35">
        <v>4300.7091401512725</v>
      </c>
      <c r="BV137" s="35">
        <v>3434.5885273211729</v>
      </c>
      <c r="BW137" s="35">
        <v>516.66921661619085</v>
      </c>
      <c r="BX137" s="35">
        <v>-19818.912494889752</v>
      </c>
      <c r="BY137" s="35">
        <f t="shared" si="6"/>
        <v>-17704.377217302255</v>
      </c>
      <c r="BZ137" s="35">
        <v>-2114.5352775874976</v>
      </c>
      <c r="CA137" s="35">
        <v>7588.6170000000002</v>
      </c>
      <c r="CB137" s="40">
        <v>610837.63660962961</v>
      </c>
      <c r="CC137" s="72"/>
      <c r="CD137" s="72"/>
    </row>
    <row r="138" spans="1:82" ht="15.6" x14ac:dyDescent="0.3">
      <c r="A138" s="21">
        <v>2013</v>
      </c>
      <c r="B138" s="21">
        <v>3</v>
      </c>
      <c r="C138" s="40">
        <v>255777</v>
      </c>
      <c r="D138" s="40">
        <v>38431</v>
      </c>
      <c r="E138" s="28">
        <v>217346</v>
      </c>
      <c r="F138" s="40">
        <v>150288</v>
      </c>
      <c r="G138" s="40">
        <v>51882</v>
      </c>
      <c r="H138" s="40">
        <v>43927</v>
      </c>
      <c r="I138" s="40">
        <v>44405</v>
      </c>
      <c r="J138" s="40">
        <v>-478</v>
      </c>
      <c r="K138" s="40">
        <v>83864</v>
      </c>
      <c r="L138" s="40">
        <v>74184</v>
      </c>
      <c r="M138" s="28">
        <v>61791.120152340394</v>
      </c>
      <c r="N138" s="28">
        <v>15026.61269452435</v>
      </c>
      <c r="O138" s="28">
        <v>4852.6462712229832</v>
      </c>
      <c r="P138" s="28">
        <v>41911.861186593065</v>
      </c>
      <c r="Q138" s="28">
        <v>254906</v>
      </c>
      <c r="R138" s="28">
        <v>3766077.479790973</v>
      </c>
      <c r="S138" s="46">
        <v>0.99659468990566002</v>
      </c>
      <c r="T138" s="46">
        <v>1.0011910465240073</v>
      </c>
      <c r="U138" s="46">
        <v>0.97737172815234574</v>
      </c>
      <c r="V138" s="46">
        <v>0.99927936043238375</v>
      </c>
      <c r="W138" s="46">
        <v>1.0062839835924831</v>
      </c>
      <c r="X138" s="46">
        <v>1.0073735576404617</v>
      </c>
      <c r="Y138" s="29">
        <v>1.2026276117988453</v>
      </c>
      <c r="Z138" s="28">
        <v>3300.7212000000004</v>
      </c>
      <c r="AA138" s="30">
        <v>46936.906000000003</v>
      </c>
      <c r="AB138" s="28">
        <v>23841.918000000001</v>
      </c>
      <c r="AC138" s="28">
        <v>39446.612999999998</v>
      </c>
      <c r="AD138" s="31">
        <v>71.495999999999995</v>
      </c>
      <c r="AE138" s="28">
        <v>17781.2</v>
      </c>
      <c r="AF138" s="32">
        <v>15845.5</v>
      </c>
      <c r="AG138" s="33">
        <v>0.89113783096753874</v>
      </c>
      <c r="AH138" s="32">
        <v>15039.1</v>
      </c>
      <c r="AI138" s="32">
        <v>13347.1</v>
      </c>
      <c r="AJ138" s="32">
        <v>4039.3</v>
      </c>
      <c r="AK138" s="32">
        <v>3723.6</v>
      </c>
      <c r="AL138" s="31">
        <v>25.420429681873745</v>
      </c>
      <c r="AM138" s="28">
        <v>7497214.2999999998</v>
      </c>
      <c r="AN138" s="40">
        <v>116513</v>
      </c>
      <c r="AO138" s="28">
        <v>21241</v>
      </c>
      <c r="AP138" s="28">
        <v>196105</v>
      </c>
      <c r="AQ138" s="29">
        <v>0.99177524985503296</v>
      </c>
      <c r="AR138" s="28">
        <v>10962.27659829675</v>
      </c>
      <c r="AS138" s="42">
        <v>1.1552800000000001</v>
      </c>
      <c r="AT138" s="32">
        <v>1544188</v>
      </c>
      <c r="AU138" s="32">
        <v>3072240</v>
      </c>
      <c r="AV138" s="43">
        <v>0.73350000000000004</v>
      </c>
      <c r="AW138" s="43">
        <v>0.253</v>
      </c>
      <c r="AX138" s="44">
        <v>0.75490689481630602</v>
      </c>
      <c r="AY138" s="44">
        <v>1.3246666666666667</v>
      </c>
      <c r="AZ138" s="38">
        <v>1024829.9620000001</v>
      </c>
      <c r="BA138" s="39">
        <v>-932423</v>
      </c>
      <c r="BB138" s="35">
        <v>99324.032610077964</v>
      </c>
      <c r="BC138" s="35">
        <v>4736.2150298521537</v>
      </c>
      <c r="BD138" s="35">
        <v>1343.2701311672524</v>
      </c>
      <c r="BE138" s="35">
        <v>28437.446051303836</v>
      </c>
      <c r="BF138" s="35">
        <v>3152.8095642325397</v>
      </c>
      <c r="BG138" s="35">
        <v>25500.272471849632</v>
      </c>
      <c r="BH138" s="35">
        <v>31660.192374540104</v>
      </c>
      <c r="BI138" s="35">
        <v>1918.1723426915175</v>
      </c>
      <c r="BJ138" s="35">
        <v>2575.6546444409705</v>
      </c>
      <c r="BK138" s="35">
        <v>116887.37574238145</v>
      </c>
      <c r="BL138" s="35">
        <v>13825.221658648134</v>
      </c>
      <c r="BM138" s="35">
        <v>5907.1907305294644</v>
      </c>
      <c r="BN138" s="35">
        <v>28709.240120825802</v>
      </c>
      <c r="BO138" s="35">
        <v>104.57422296616259</v>
      </c>
      <c r="BP138" s="35">
        <v>2736.5151269312869</v>
      </c>
      <c r="BQ138" s="35">
        <v>9336.0716837724722</v>
      </c>
      <c r="BR138" s="35">
        <v>54.807758931602343</v>
      </c>
      <c r="BS138" s="35">
        <v>42649.233233898551</v>
      </c>
      <c r="BT138" s="35">
        <v>7083.7844322010405</v>
      </c>
      <c r="BU138" s="35">
        <v>4305.5946394170469</v>
      </c>
      <c r="BV138" s="35">
        <v>1787.3893634600945</v>
      </c>
      <c r="BW138" s="35">
        <v>387.7527707997848</v>
      </c>
      <c r="BX138" s="35">
        <v>-17563.343132303449</v>
      </c>
      <c r="BY138" s="35">
        <f t="shared" si="6"/>
        <v>-15472.903263327982</v>
      </c>
      <c r="BZ138" s="35">
        <v>-2090.4398689754662</v>
      </c>
      <c r="CA138" s="35">
        <v>7366.4880000000003</v>
      </c>
      <c r="CB138" s="40">
        <v>610285.88778009592</v>
      </c>
      <c r="CC138" s="72"/>
      <c r="CD138" s="72"/>
    </row>
    <row r="139" spans="1:82" ht="15.6" x14ac:dyDescent="0.3">
      <c r="A139" s="21">
        <v>2013</v>
      </c>
      <c r="B139" s="22">
        <v>4</v>
      </c>
      <c r="C139" s="40">
        <v>256202</v>
      </c>
      <c r="D139" s="40">
        <v>38259.06</v>
      </c>
      <c r="E139" s="28">
        <v>217942.94</v>
      </c>
      <c r="F139" s="40">
        <v>151379</v>
      </c>
      <c r="G139" s="40">
        <v>52001</v>
      </c>
      <c r="H139" s="40">
        <v>44143</v>
      </c>
      <c r="I139" s="40">
        <v>44831</v>
      </c>
      <c r="J139" s="40">
        <v>-688</v>
      </c>
      <c r="K139" s="40">
        <v>83854</v>
      </c>
      <c r="L139" s="40">
        <v>75175</v>
      </c>
      <c r="M139" s="28">
        <v>62400.219910725253</v>
      </c>
      <c r="N139" s="28">
        <v>15344.50315323721</v>
      </c>
      <c r="O139" s="28">
        <v>6150.8100450269485</v>
      </c>
      <c r="P139" s="28">
        <v>40904.906712461096</v>
      </c>
      <c r="Q139" s="28">
        <v>254581</v>
      </c>
      <c r="R139" s="28">
        <v>3772703.1887291274</v>
      </c>
      <c r="S139" s="46">
        <v>0.99367296117906967</v>
      </c>
      <c r="T139" s="46">
        <v>0.99986788127811654</v>
      </c>
      <c r="U139" s="46">
        <v>0.97748120228457147</v>
      </c>
      <c r="V139" s="46">
        <v>0.97927773192656864</v>
      </c>
      <c r="W139" s="46">
        <v>1.0025282037827652</v>
      </c>
      <c r="X139" s="46">
        <v>1.0001197206518124</v>
      </c>
      <c r="Y139" s="29">
        <v>1.2264158436600372</v>
      </c>
      <c r="Z139" s="28">
        <v>3312.1697000000004</v>
      </c>
      <c r="AA139" s="30">
        <v>46857.262000000002</v>
      </c>
      <c r="AB139" s="28">
        <v>23721.690999999999</v>
      </c>
      <c r="AC139" s="28">
        <v>39374.608</v>
      </c>
      <c r="AD139" s="31">
        <v>58.064</v>
      </c>
      <c r="AE139" s="28">
        <v>17774.2</v>
      </c>
      <c r="AF139" s="32">
        <v>15853</v>
      </c>
      <c r="AG139" s="33">
        <v>0.89191074703784134</v>
      </c>
      <c r="AH139" s="32">
        <v>15043.8</v>
      </c>
      <c r="AI139" s="32">
        <v>13365.2</v>
      </c>
      <c r="AJ139" s="32">
        <v>4053.9</v>
      </c>
      <c r="AK139" s="32">
        <v>3730.5</v>
      </c>
      <c r="AL139" s="31">
        <v>25.071952079638841</v>
      </c>
      <c r="AM139" s="28">
        <v>7537124.7999999998</v>
      </c>
      <c r="AN139" s="40">
        <v>116427</v>
      </c>
      <c r="AO139" s="28">
        <v>21468</v>
      </c>
      <c r="AP139" s="28">
        <v>196474.94</v>
      </c>
      <c r="AQ139" s="29">
        <v>0.98654221373980766</v>
      </c>
      <c r="AR139" s="28">
        <v>10902.771686707849</v>
      </c>
      <c r="AS139" s="42">
        <v>1.14445</v>
      </c>
      <c r="AT139" s="32">
        <v>1574506</v>
      </c>
      <c r="AU139" s="32">
        <v>3038835</v>
      </c>
      <c r="AV139" s="43" t="s">
        <v>152</v>
      </c>
      <c r="AW139" s="43">
        <v>0.193</v>
      </c>
      <c r="AX139" s="44">
        <v>0.73493385595296423</v>
      </c>
      <c r="AY139" s="44">
        <v>1.3606666666666667</v>
      </c>
      <c r="AZ139" s="38">
        <v>1025655.209</v>
      </c>
      <c r="BA139" s="39">
        <v>-947225</v>
      </c>
      <c r="BB139" s="35">
        <v>99748.815070770594</v>
      </c>
      <c r="BC139" s="35">
        <v>4775.3375507558703</v>
      </c>
      <c r="BD139" s="35">
        <v>1315.1684413130981</v>
      </c>
      <c r="BE139" s="35">
        <v>28750.74454765697</v>
      </c>
      <c r="BF139" s="35">
        <v>3082.9490309386965</v>
      </c>
      <c r="BG139" s="35">
        <v>25600.972537780937</v>
      </c>
      <c r="BH139" s="35">
        <v>31764.521131302943</v>
      </c>
      <c r="BI139" s="35">
        <v>1918.1740993910098</v>
      </c>
      <c r="BJ139" s="35">
        <v>2540.9477316311218</v>
      </c>
      <c r="BK139" s="35">
        <v>116093.33321329459</v>
      </c>
      <c r="BL139" s="35">
        <v>13804.563660536956</v>
      </c>
      <c r="BM139" s="35">
        <v>5552.6241713760919</v>
      </c>
      <c r="BN139" s="35">
        <v>28704.509442581595</v>
      </c>
      <c r="BO139" s="35">
        <v>108.01681091569401</v>
      </c>
      <c r="BP139" s="35">
        <v>2765.4740885799092</v>
      </c>
      <c r="BQ139" s="35">
        <v>9408.5991127179095</v>
      </c>
      <c r="BR139" s="35">
        <v>47.299996836636588</v>
      </c>
      <c r="BS139" s="35">
        <v>42699.625727595507</v>
      </c>
      <c r="BT139" s="35">
        <v>7038.3171966546179</v>
      </c>
      <c r="BU139" s="35">
        <v>4288.6763591145009</v>
      </c>
      <c r="BV139" s="35">
        <v>1353.7123088177491</v>
      </c>
      <c r="BW139" s="35">
        <v>321.91433756740275</v>
      </c>
      <c r="BX139" s="35">
        <v>-16344.518142523943</v>
      </c>
      <c r="BY139" s="35">
        <f t="shared" si="6"/>
        <v>-14321.148828723472</v>
      </c>
      <c r="BZ139" s="35">
        <v>-2023.3693138004705</v>
      </c>
      <c r="CA139" s="35">
        <v>7091.8239999999996</v>
      </c>
      <c r="CB139" s="40">
        <v>609498.64814135025</v>
      </c>
      <c r="CC139" s="72"/>
      <c r="CD139" s="72"/>
    </row>
    <row r="140" spans="1:82" ht="15.6" x14ac:dyDescent="0.3">
      <c r="A140" s="23">
        <v>2014</v>
      </c>
      <c r="B140" s="21">
        <v>1</v>
      </c>
      <c r="C140" s="40">
        <v>257144</v>
      </c>
      <c r="D140" s="40">
        <v>38150</v>
      </c>
      <c r="E140" s="28">
        <v>218994</v>
      </c>
      <c r="F140" s="40">
        <v>151618</v>
      </c>
      <c r="G140" s="40">
        <v>51790</v>
      </c>
      <c r="H140" s="40">
        <v>45869</v>
      </c>
      <c r="I140" s="40">
        <v>46405</v>
      </c>
      <c r="J140" s="40">
        <v>-536</v>
      </c>
      <c r="K140" s="40">
        <v>84664</v>
      </c>
      <c r="L140" s="40">
        <v>76797</v>
      </c>
      <c r="M140" s="28">
        <v>63829.28342732889</v>
      </c>
      <c r="N140" s="28">
        <v>15188.633347035649</v>
      </c>
      <c r="O140" s="28">
        <v>5449.0452497618362</v>
      </c>
      <c r="P140" s="28">
        <v>43191.604830531403</v>
      </c>
      <c r="Q140" s="28">
        <v>256405</v>
      </c>
      <c r="R140" s="28">
        <v>3780835.6826033769</v>
      </c>
      <c r="S140" s="46">
        <v>0.99712612388389388</v>
      </c>
      <c r="T140" s="46">
        <v>1.0002836074872377</v>
      </c>
      <c r="U140" s="46">
        <v>0.97825835103301795</v>
      </c>
      <c r="V140" s="46">
        <v>0.99131559099235</v>
      </c>
      <c r="W140" s="46">
        <v>0.9969054143437589</v>
      </c>
      <c r="X140" s="46">
        <v>0.99450499368464917</v>
      </c>
      <c r="Y140" s="29">
        <v>1.2275971472979239</v>
      </c>
      <c r="Z140" s="28">
        <v>3327.9587000000001</v>
      </c>
      <c r="AA140" s="30">
        <v>46771.341</v>
      </c>
      <c r="AB140" s="28">
        <v>23564.482</v>
      </c>
      <c r="AC140" s="28">
        <v>39297.345999999998</v>
      </c>
      <c r="AD140" s="31">
        <v>55.491999999999997</v>
      </c>
      <c r="AE140" s="28">
        <v>17783.2</v>
      </c>
      <c r="AF140" s="32">
        <v>15895.2</v>
      </c>
      <c r="AG140" s="33">
        <v>0.89383238112375729</v>
      </c>
      <c r="AH140" s="32">
        <v>15061.4</v>
      </c>
      <c r="AI140" s="32">
        <v>13402.6</v>
      </c>
      <c r="AJ140" s="32">
        <v>4083.3</v>
      </c>
      <c r="AK140" s="32">
        <v>3762.9</v>
      </c>
      <c r="AL140" s="31">
        <v>24.533881118201542</v>
      </c>
      <c r="AM140" s="28">
        <v>7526147.7000000002</v>
      </c>
      <c r="AN140" s="40">
        <v>116839</v>
      </c>
      <c r="AO140" s="28">
        <v>21863</v>
      </c>
      <c r="AP140" s="28">
        <v>197131</v>
      </c>
      <c r="AQ140" s="29">
        <v>0.99168653652441119</v>
      </c>
      <c r="AR140" s="28">
        <v>10819.473494162568</v>
      </c>
      <c r="AS140" s="42">
        <v>1.0855766666666666</v>
      </c>
      <c r="AT140" s="32">
        <v>1586660</v>
      </c>
      <c r="AU140" s="32">
        <v>3027904</v>
      </c>
      <c r="AV140" s="43">
        <v>0.7</v>
      </c>
      <c r="AW140" s="43">
        <v>0.19000000000000003</v>
      </c>
      <c r="AX140" s="44">
        <v>0.73010464833292776</v>
      </c>
      <c r="AY140" s="44">
        <v>1.3696666666666666</v>
      </c>
      <c r="AZ140" s="38">
        <v>1053451.825</v>
      </c>
      <c r="BA140" s="39">
        <v>-982257</v>
      </c>
      <c r="BB140" s="35">
        <v>100218.70615173155</v>
      </c>
      <c r="BC140" s="35">
        <v>4829.0563022592896</v>
      </c>
      <c r="BD140" s="35">
        <v>1289.7457753646142</v>
      </c>
      <c r="BE140" s="35">
        <v>28988.246240882818</v>
      </c>
      <c r="BF140" s="35">
        <v>2923.848666765391</v>
      </c>
      <c r="BG140" s="35">
        <v>25810.000164828263</v>
      </c>
      <c r="BH140" s="35">
        <v>31974.821891907093</v>
      </c>
      <c r="BI140" s="35">
        <v>1930.7543917487305</v>
      </c>
      <c r="BJ140" s="35">
        <v>2472.2327179753765</v>
      </c>
      <c r="BK140" s="35">
        <v>116381.14367728285</v>
      </c>
      <c r="BL140" s="35">
        <v>13857.605004722056</v>
      </c>
      <c r="BM140" s="35">
        <v>5265.0836021165678</v>
      </c>
      <c r="BN140" s="35">
        <v>28600.173304389471</v>
      </c>
      <c r="BO140" s="35">
        <v>112.10646987382853</v>
      </c>
      <c r="BP140" s="35">
        <v>2759.3974041215538</v>
      </c>
      <c r="BQ140" s="35">
        <v>9353.5685723635906</v>
      </c>
      <c r="BR140" s="35">
        <v>30.730594762585621</v>
      </c>
      <c r="BS140" s="35">
        <v>42727.731234242397</v>
      </c>
      <c r="BT140" s="35">
        <v>6972.0819111339442</v>
      </c>
      <c r="BU140" s="35">
        <v>4249.9542992436345</v>
      </c>
      <c r="BV140" s="35">
        <v>2133.557363394134</v>
      </c>
      <c r="BW140" s="35">
        <v>319.15391691904506</v>
      </c>
      <c r="BX140" s="35">
        <v>-16162.437525551228</v>
      </c>
      <c r="BY140" s="35">
        <f t="shared" si="6"/>
        <v>-15268.009299517245</v>
      </c>
      <c r="BZ140" s="35">
        <v>-894.42822603398326</v>
      </c>
      <c r="CA140" s="35">
        <v>6583.482</v>
      </c>
      <c r="CB140" s="40">
        <v>608360.82453933498</v>
      </c>
      <c r="CC140" s="72"/>
      <c r="CD140" s="72"/>
    </row>
    <row r="141" spans="1:82" ht="15.6" x14ac:dyDescent="0.3">
      <c r="A141" s="23">
        <v>2014</v>
      </c>
      <c r="B141" s="22">
        <v>2</v>
      </c>
      <c r="C141" s="40">
        <v>258355</v>
      </c>
      <c r="D141" s="40">
        <v>38148</v>
      </c>
      <c r="E141" s="28">
        <v>220207</v>
      </c>
      <c r="F141" s="40">
        <v>152619</v>
      </c>
      <c r="G141" s="40">
        <v>51528</v>
      </c>
      <c r="H141" s="40">
        <v>46280</v>
      </c>
      <c r="I141" s="40">
        <v>46324</v>
      </c>
      <c r="J141" s="40">
        <v>-44</v>
      </c>
      <c r="K141" s="40">
        <v>85824</v>
      </c>
      <c r="L141" s="40">
        <v>77896</v>
      </c>
      <c r="M141" s="28">
        <v>64576.263338660603</v>
      </c>
      <c r="N141" s="28">
        <v>15590.526291191061</v>
      </c>
      <c r="O141" s="28">
        <v>5849.6765665355442</v>
      </c>
      <c r="P141" s="28">
        <v>43136.060480934</v>
      </c>
      <c r="Q141" s="28">
        <v>257113</v>
      </c>
      <c r="R141" s="28">
        <v>3788804.6757066809</v>
      </c>
      <c r="S141" s="46">
        <v>0.99519266126066841</v>
      </c>
      <c r="T141" s="46">
        <v>1.0029026530117482</v>
      </c>
      <c r="U141" s="46">
        <v>0.98195156031672104</v>
      </c>
      <c r="V141" s="46">
        <v>0.98957343925395047</v>
      </c>
      <c r="W141" s="46">
        <v>0.99417412378821779</v>
      </c>
      <c r="X141" s="46">
        <v>1.0018742939303686</v>
      </c>
      <c r="Y141" s="29">
        <v>1.2378975524017932</v>
      </c>
      <c r="Z141" s="28">
        <v>3337.4832000000001</v>
      </c>
      <c r="AA141" s="30">
        <v>46778.3</v>
      </c>
      <c r="AB141" s="28">
        <v>23595.042999999998</v>
      </c>
      <c r="AC141" s="28">
        <v>39342.684732044996</v>
      </c>
      <c r="AD141" s="31">
        <v>52.351999999999997</v>
      </c>
      <c r="AE141" s="28">
        <v>17945.8</v>
      </c>
      <c r="AF141" s="32">
        <v>16009.3</v>
      </c>
      <c r="AG141" s="33">
        <v>0.89209174291477666</v>
      </c>
      <c r="AH141" s="32">
        <v>15204.5</v>
      </c>
      <c r="AI141" s="32">
        <v>13503.2</v>
      </c>
      <c r="AJ141" s="32">
        <v>4094.1</v>
      </c>
      <c r="AK141" s="32">
        <v>3766.2</v>
      </c>
      <c r="AL141" s="31">
        <v>23.94249927834419</v>
      </c>
      <c r="AM141" s="28">
        <v>7583588.5</v>
      </c>
      <c r="AN141" s="40">
        <v>118106</v>
      </c>
      <c r="AO141" s="28">
        <v>22319</v>
      </c>
      <c r="AP141" s="28">
        <v>197888</v>
      </c>
      <c r="AQ141" s="29">
        <v>0.99321289972716031</v>
      </c>
      <c r="AR141" s="28">
        <v>10788.792970155631</v>
      </c>
      <c r="AS141" s="42">
        <v>1.1130599999999999</v>
      </c>
      <c r="AT141" s="32">
        <v>1637847</v>
      </c>
      <c r="AU141" s="32">
        <v>3051180</v>
      </c>
      <c r="AV141" s="43">
        <v>0.55000000000000004</v>
      </c>
      <c r="AW141" s="43">
        <v>0.20333333333333334</v>
      </c>
      <c r="AX141" s="44">
        <v>0.72939460247994181</v>
      </c>
      <c r="AY141" s="44">
        <v>1.3709999999999998</v>
      </c>
      <c r="AZ141" s="38">
        <v>1066099.1880000001</v>
      </c>
      <c r="BA141" s="39">
        <v>-999945</v>
      </c>
      <c r="BB141" s="35">
        <v>100820.78012342332</v>
      </c>
      <c r="BC141" s="35">
        <v>4874.6212819569428</v>
      </c>
      <c r="BD141" s="35">
        <v>1261.578398839375</v>
      </c>
      <c r="BE141" s="35">
        <v>29336.548421820036</v>
      </c>
      <c r="BF141" s="35">
        <v>2778.2690543899125</v>
      </c>
      <c r="BG141" s="35">
        <v>26009.111149715896</v>
      </c>
      <c r="BH141" s="35">
        <v>32165.613439385917</v>
      </c>
      <c r="BI141" s="35">
        <v>1920.5847519923268</v>
      </c>
      <c r="BJ141" s="35">
        <v>2474.453625322928</v>
      </c>
      <c r="BK141" s="35">
        <v>116755.110391965</v>
      </c>
      <c r="BL141" s="35">
        <v>13960.679540507273</v>
      </c>
      <c r="BM141" s="35">
        <v>5241.9339335661316</v>
      </c>
      <c r="BN141" s="35">
        <v>28618.969527356832</v>
      </c>
      <c r="BO141" s="35">
        <v>116.3997455075509</v>
      </c>
      <c r="BP141" s="35">
        <v>2785.1077686895906</v>
      </c>
      <c r="BQ141" s="35">
        <v>9238.0289272764294</v>
      </c>
      <c r="BR141" s="35">
        <v>17.21059602793099</v>
      </c>
      <c r="BS141" s="35">
        <v>42718.78094320419</v>
      </c>
      <c r="BT141" s="35">
        <v>6934.6550324720965</v>
      </c>
      <c r="BU141" s="35">
        <v>4200.6837555978345</v>
      </c>
      <c r="BV141" s="35">
        <v>2613.8724398670342</v>
      </c>
      <c r="BW141" s="35">
        <v>308.78818189208391</v>
      </c>
      <c r="BX141" s="35">
        <v>-15934.330268541653</v>
      </c>
      <c r="BY141" s="35">
        <f t="shared" si="6"/>
        <v>-15079.150715893513</v>
      </c>
      <c r="BZ141" s="35">
        <v>-855.17955264813997</v>
      </c>
      <c r="CA141" s="35">
        <v>6276.2049999999999</v>
      </c>
      <c r="CB141" s="40">
        <v>607220.99695241835</v>
      </c>
      <c r="CC141" s="72"/>
      <c r="CD141" s="72"/>
    </row>
    <row r="142" spans="1:82" ht="15.6" x14ac:dyDescent="0.3">
      <c r="A142" s="23">
        <v>2014</v>
      </c>
      <c r="B142" s="21">
        <v>3</v>
      </c>
      <c r="C142" s="40">
        <v>260252</v>
      </c>
      <c r="D142" s="40">
        <v>38134</v>
      </c>
      <c r="E142" s="28">
        <v>222118</v>
      </c>
      <c r="F142" s="40">
        <v>153523</v>
      </c>
      <c r="G142" s="40">
        <v>51506</v>
      </c>
      <c r="H142" s="40">
        <v>46439</v>
      </c>
      <c r="I142" s="40">
        <v>46109</v>
      </c>
      <c r="J142" s="40">
        <v>330</v>
      </c>
      <c r="K142" s="40">
        <v>88263</v>
      </c>
      <c r="L142" s="40">
        <v>79479</v>
      </c>
      <c r="M142" s="28">
        <v>65873.228459138831</v>
      </c>
      <c r="N142" s="28">
        <v>16384.325850296082</v>
      </c>
      <c r="O142" s="28">
        <v>5597.7229690583808</v>
      </c>
      <c r="P142" s="28">
        <v>43891.179639784357</v>
      </c>
      <c r="Q142" s="28">
        <v>258397</v>
      </c>
      <c r="R142" s="28">
        <v>3796477.8266864186</v>
      </c>
      <c r="S142" s="46">
        <v>0.99287229300831503</v>
      </c>
      <c r="T142" s="46">
        <v>1.000703477654814</v>
      </c>
      <c r="U142" s="46">
        <v>0.98683648506970056</v>
      </c>
      <c r="V142" s="46">
        <v>0.99089114923333843</v>
      </c>
      <c r="W142" s="46">
        <v>0.99372330421580957</v>
      </c>
      <c r="X142" s="46">
        <v>1.0043407692598045</v>
      </c>
      <c r="Y142" s="29">
        <v>1.1996104193528536</v>
      </c>
      <c r="Z142" s="28">
        <v>3355.221</v>
      </c>
      <c r="AA142" s="30">
        <v>46725.402000000002</v>
      </c>
      <c r="AB142" s="28">
        <v>23579.25</v>
      </c>
      <c r="AC142" s="28">
        <v>39337.681133238228</v>
      </c>
      <c r="AD142" s="31">
        <v>56.731999999999999</v>
      </c>
      <c r="AE142" s="28">
        <v>18041.2</v>
      </c>
      <c r="AF142" s="32">
        <v>16079.2</v>
      </c>
      <c r="AG142" s="33">
        <v>0.89124891914063364</v>
      </c>
      <c r="AH142" s="32">
        <v>15277.4</v>
      </c>
      <c r="AI142" s="32">
        <v>13552.7</v>
      </c>
      <c r="AJ142" s="32">
        <v>4099.3</v>
      </c>
      <c r="AK142" s="32">
        <v>3771.5</v>
      </c>
      <c r="AL142" s="31">
        <v>23.486964174008929</v>
      </c>
      <c r="AM142" s="28">
        <v>7606133.4000000004</v>
      </c>
      <c r="AN142" s="40">
        <v>118892</v>
      </c>
      <c r="AO142" s="28">
        <v>22851</v>
      </c>
      <c r="AP142" s="28">
        <v>199267</v>
      </c>
      <c r="AQ142" s="29">
        <v>0.98922076992093544</v>
      </c>
      <c r="AR142" s="28">
        <v>10778.888148589622</v>
      </c>
      <c r="AS142" s="42">
        <v>1.1290433333333332</v>
      </c>
      <c r="AT142" s="32">
        <v>1701582</v>
      </c>
      <c r="AU142" s="32">
        <v>3097398</v>
      </c>
      <c r="AV142" s="43">
        <v>0.42</v>
      </c>
      <c r="AW142" s="43">
        <v>0.25333333333333335</v>
      </c>
      <c r="AX142" s="44">
        <v>0.75452716297786726</v>
      </c>
      <c r="AY142" s="44">
        <v>1.3253333333333333</v>
      </c>
      <c r="AZ142" s="38">
        <v>1073210.2760000001</v>
      </c>
      <c r="BA142" s="39">
        <v>-988248</v>
      </c>
      <c r="BB142" s="35">
        <v>101555.03698584589</v>
      </c>
      <c r="BC142" s="35">
        <v>4912.032489848827</v>
      </c>
      <c r="BD142" s="35">
        <v>1230.6663117373805</v>
      </c>
      <c r="BE142" s="35">
        <v>29795.651090468615</v>
      </c>
      <c r="BF142" s="35">
        <v>2646.2101938122614</v>
      </c>
      <c r="BG142" s="35">
        <v>26198.305492443818</v>
      </c>
      <c r="BH142" s="35">
        <v>32336.895773739408</v>
      </c>
      <c r="BI142" s="35">
        <v>1887.6651801217988</v>
      </c>
      <c r="BJ142" s="35">
        <v>2547.6104536737757</v>
      </c>
      <c r="BK142" s="35">
        <v>117215.23335734113</v>
      </c>
      <c r="BL142" s="35">
        <v>14113.787267892611</v>
      </c>
      <c r="BM142" s="35">
        <v>5483.1751657247833</v>
      </c>
      <c r="BN142" s="35">
        <v>28760.898111483679</v>
      </c>
      <c r="BO142" s="35">
        <v>120.89663781686117</v>
      </c>
      <c r="BP142" s="35">
        <v>2842.6051822840186</v>
      </c>
      <c r="BQ142" s="35">
        <v>9061.9801774564221</v>
      </c>
      <c r="BR142" s="35">
        <v>6.7400006326726984</v>
      </c>
      <c r="BS142" s="35">
        <v>42672.774854480907</v>
      </c>
      <c r="BT142" s="35">
        <v>6926.0365606690757</v>
      </c>
      <c r="BU142" s="35">
        <v>4140.8647281771009</v>
      </c>
      <c r="BV142" s="35">
        <v>2794.6575382364499</v>
      </c>
      <c r="BW142" s="35">
        <v>290.81713248651948</v>
      </c>
      <c r="BX142" s="35">
        <v>-15660.196371495214</v>
      </c>
      <c r="BY142" s="35">
        <f t="shared" si="6"/>
        <v>-14832.070708188136</v>
      </c>
      <c r="BZ142" s="35">
        <v>-828.12566330707818</v>
      </c>
      <c r="CA142" s="35">
        <v>5988.85</v>
      </c>
      <c r="CB142" s="40">
        <v>606329.64431396162</v>
      </c>
      <c r="CC142" s="72"/>
      <c r="CD142" s="72"/>
    </row>
    <row r="143" spans="1:82" ht="15.6" x14ac:dyDescent="0.3">
      <c r="A143" s="23">
        <v>2014</v>
      </c>
      <c r="B143" s="22">
        <v>4</v>
      </c>
      <c r="C143" s="40">
        <v>262488</v>
      </c>
      <c r="D143" s="40">
        <v>38263</v>
      </c>
      <c r="E143" s="28">
        <v>224225</v>
      </c>
      <c r="F143" s="40">
        <v>154413</v>
      </c>
      <c r="G143" s="40">
        <v>51518</v>
      </c>
      <c r="H143" s="40">
        <v>47425</v>
      </c>
      <c r="I143" s="40">
        <v>46277</v>
      </c>
      <c r="J143" s="40">
        <v>1148</v>
      </c>
      <c r="K143" s="40">
        <v>88623</v>
      </c>
      <c r="L143" s="40">
        <v>79491</v>
      </c>
      <c r="M143" s="28">
        <v>66010.224774871691</v>
      </c>
      <c r="N143" s="28">
        <v>15952.05802833718</v>
      </c>
      <c r="O143" s="28">
        <v>6645.4007748683516</v>
      </c>
      <c r="P143" s="28">
        <v>43412.765971666158</v>
      </c>
      <c r="Q143" s="28">
        <v>260693</v>
      </c>
      <c r="R143" s="28">
        <v>3804241.1367379981</v>
      </c>
      <c r="S143" s="46">
        <v>0.99316159214897448</v>
      </c>
      <c r="T143" s="46">
        <v>0.99963733623464346</v>
      </c>
      <c r="U143" s="46">
        <v>0.99077992158080674</v>
      </c>
      <c r="V143" s="46">
        <v>0.99364695204961428</v>
      </c>
      <c r="W143" s="46">
        <v>0.9947530550759961</v>
      </c>
      <c r="X143" s="46">
        <v>0.99841491489602596</v>
      </c>
      <c r="Y143" s="29">
        <v>1.1238478376883192</v>
      </c>
      <c r="Z143" s="28">
        <v>3368.7162000000003</v>
      </c>
      <c r="AA143" s="30">
        <v>46678.741999999998</v>
      </c>
      <c r="AB143" s="28">
        <v>23648.881999999998</v>
      </c>
      <c r="AC143" s="28">
        <v>39337.885361760964</v>
      </c>
      <c r="AD143" s="31">
        <v>60.478000000000002</v>
      </c>
      <c r="AE143" s="28">
        <v>18180.599999999999</v>
      </c>
      <c r="AF143" s="32">
        <v>16207.5</v>
      </c>
      <c r="AG143" s="33">
        <v>0.89147222863931885</v>
      </c>
      <c r="AH143" s="32">
        <v>15413.9</v>
      </c>
      <c r="AI143" s="32">
        <v>13680.7</v>
      </c>
      <c r="AJ143" s="32">
        <v>4110.8999999999996</v>
      </c>
      <c r="AK143" s="32">
        <v>3782.2</v>
      </c>
      <c r="AL143" s="31">
        <v>23.122792866064454</v>
      </c>
      <c r="AM143" s="28">
        <v>7693488.2000000002</v>
      </c>
      <c r="AN143" s="40">
        <v>119694</v>
      </c>
      <c r="AO143" s="28">
        <v>23423</v>
      </c>
      <c r="AP143" s="28">
        <v>200802</v>
      </c>
      <c r="AQ143" s="29">
        <v>0.98992742559554936</v>
      </c>
      <c r="AR143" s="28">
        <v>10789.759029464536</v>
      </c>
      <c r="AS143" s="42">
        <v>1.0569766666666665</v>
      </c>
      <c r="AT143" s="32">
        <v>1748122</v>
      </c>
      <c r="AU143" s="32">
        <v>3113446</v>
      </c>
      <c r="AV143" s="43">
        <v>0.28999999999999998</v>
      </c>
      <c r="AW143" s="43">
        <v>0.23</v>
      </c>
      <c r="AX143" s="44">
        <v>0.80064051240992784</v>
      </c>
      <c r="AY143" s="44">
        <v>1.2490000000000001</v>
      </c>
      <c r="AZ143" s="38">
        <v>1084845.781</v>
      </c>
      <c r="BA143" s="39">
        <v>-990305</v>
      </c>
      <c r="BB143" s="35">
        <v>102421.47673899922</v>
      </c>
      <c r="BC143" s="35">
        <v>4941.2899259349415</v>
      </c>
      <c r="BD143" s="35">
        <v>1197.0095140586304</v>
      </c>
      <c r="BE143" s="35">
        <v>30365.554246828538</v>
      </c>
      <c r="BF143" s="35">
        <v>2527.6720850324364</v>
      </c>
      <c r="BG143" s="35">
        <v>26377.583193012029</v>
      </c>
      <c r="BH143" s="35">
        <v>32488.668894967574</v>
      </c>
      <c r="BI143" s="35">
        <v>1831.9956761371454</v>
      </c>
      <c r="BJ143" s="35">
        <v>2691.7032030279197</v>
      </c>
      <c r="BK143" s="35">
        <v>117761.51257341114</v>
      </c>
      <c r="BL143" s="35">
        <v>14316.92818687806</v>
      </c>
      <c r="BM143" s="35">
        <v>5988.8072985925191</v>
      </c>
      <c r="BN143" s="35">
        <v>29025.959056770003</v>
      </c>
      <c r="BO143" s="35">
        <v>125.59714680175934</v>
      </c>
      <c r="BP143" s="35">
        <v>2931.8896449048375</v>
      </c>
      <c r="BQ143" s="35">
        <v>8825.4223229035633</v>
      </c>
      <c r="BR143" s="35">
        <v>-0.68119142318927217</v>
      </c>
      <c r="BS143" s="35">
        <v>42589.712968072512</v>
      </c>
      <c r="BT143" s="35">
        <v>6946.2264957248772</v>
      </c>
      <c r="BU143" s="35">
        <v>4070.4972169814328</v>
      </c>
      <c r="BV143" s="35">
        <v>2675.9126585023801</v>
      </c>
      <c r="BW143" s="35">
        <v>265.24076870235149</v>
      </c>
      <c r="BX143" s="35">
        <v>-15340.035834411901</v>
      </c>
      <c r="BY143" s="35">
        <f t="shared" si="6"/>
        <v>-14526.769276401103</v>
      </c>
      <c r="BZ143" s="35">
        <v>-813.26655801079824</v>
      </c>
      <c r="CA143" s="35">
        <v>5721.4160000000002</v>
      </c>
      <c r="CB143" s="40">
        <v>605941.2409925512</v>
      </c>
      <c r="CC143" s="72"/>
      <c r="CD143" s="72"/>
    </row>
    <row r="144" spans="1:82" ht="15.6" x14ac:dyDescent="0.3">
      <c r="A144" s="23">
        <v>2015</v>
      </c>
      <c r="B144" s="21">
        <v>1</v>
      </c>
      <c r="C144" s="40">
        <v>265500</v>
      </c>
      <c r="D144" s="40">
        <v>38269</v>
      </c>
      <c r="E144" s="28">
        <v>227231</v>
      </c>
      <c r="F144" s="40">
        <v>155757</v>
      </c>
      <c r="G144" s="40">
        <v>52062</v>
      </c>
      <c r="H144" s="40">
        <v>49518</v>
      </c>
      <c r="I144" s="40">
        <v>47598</v>
      </c>
      <c r="J144" s="40">
        <v>1920</v>
      </c>
      <c r="K144" s="40">
        <v>89091</v>
      </c>
      <c r="L144" s="40">
        <v>80928</v>
      </c>
      <c r="M144" s="28">
        <v>66433</v>
      </c>
      <c r="N144" s="28">
        <v>16073.052310389668</v>
      </c>
      <c r="O144" s="28">
        <v>6373.9229984446665</v>
      </c>
      <c r="P144" s="28">
        <v>43986.024691165665</v>
      </c>
      <c r="Q144" s="28">
        <v>265947</v>
      </c>
      <c r="R144" s="28">
        <v>3813246.6912351009</v>
      </c>
      <c r="S144" s="46">
        <v>1.0016836158192091</v>
      </c>
      <c r="T144" s="46">
        <v>0.99862606496016226</v>
      </c>
      <c r="U144" s="46">
        <v>0.99863624140447926</v>
      </c>
      <c r="V144" s="46">
        <v>0.98815076263708557</v>
      </c>
      <c r="W144" s="46">
        <v>0.99695816636921797</v>
      </c>
      <c r="X144" s="46">
        <v>0.9884835903519178</v>
      </c>
      <c r="Y144" s="29">
        <v>1.0039853967722332</v>
      </c>
      <c r="Z144" s="28">
        <v>3390.2685000000001</v>
      </c>
      <c r="AA144" s="30">
        <v>46624.381999999998</v>
      </c>
      <c r="AB144" s="28">
        <v>23591.681</v>
      </c>
      <c r="AC144" s="28">
        <v>39164.012999999999</v>
      </c>
      <c r="AD144" s="31">
        <v>58.448999999999998</v>
      </c>
      <c r="AE144" s="28">
        <v>18288.400000000001</v>
      </c>
      <c r="AF144" s="32">
        <v>16338.4</v>
      </c>
      <c r="AG144" s="33">
        <v>0.89337503554165476</v>
      </c>
      <c r="AH144" s="32">
        <v>15529.7</v>
      </c>
      <c r="AI144" s="32">
        <v>13809.4</v>
      </c>
      <c r="AJ144" s="32">
        <v>4118.7</v>
      </c>
      <c r="AK144" s="32">
        <v>3790.8</v>
      </c>
      <c r="AL144" s="31">
        <v>22.47945366843507</v>
      </c>
      <c r="AM144" s="28">
        <v>7707606.0999999996</v>
      </c>
      <c r="AN144" s="40">
        <v>121701</v>
      </c>
      <c r="AO144" s="28">
        <v>24049</v>
      </c>
      <c r="AP144" s="28">
        <v>203182</v>
      </c>
      <c r="AQ144" s="29">
        <v>0.99948229661504817</v>
      </c>
      <c r="AR144" s="28">
        <v>10856.688486753328</v>
      </c>
      <c r="AS144" s="42">
        <v>1.0022066666666667</v>
      </c>
      <c r="AT144" s="32">
        <v>1807751</v>
      </c>
      <c r="AU144" s="32">
        <v>3142483</v>
      </c>
      <c r="AV144" s="43">
        <v>0.2</v>
      </c>
      <c r="AW144" s="43">
        <v>0.32</v>
      </c>
      <c r="AX144" s="44">
        <v>0.88731144631765746</v>
      </c>
      <c r="AY144" s="44">
        <v>1.127</v>
      </c>
      <c r="AZ144" s="38">
        <v>1095613.754</v>
      </c>
      <c r="BA144" s="39">
        <v>-1002589</v>
      </c>
      <c r="BB144" s="35">
        <v>103420.0993828834</v>
      </c>
      <c r="BC144" s="35">
        <v>4962.393590215288</v>
      </c>
      <c r="BD144" s="35">
        <v>1160.6080058031257</v>
      </c>
      <c r="BE144" s="35">
        <v>31046.257890899848</v>
      </c>
      <c r="BF144" s="35">
        <v>2422.6547280504401</v>
      </c>
      <c r="BG144" s="35">
        <v>26546.944251420548</v>
      </c>
      <c r="BH144" s="35">
        <v>32620.93280307042</v>
      </c>
      <c r="BI144" s="35">
        <v>1753.5762400383692</v>
      </c>
      <c r="BJ144" s="35">
        <v>2906.7318733853608</v>
      </c>
      <c r="BK144" s="35">
        <v>118393.94804017514</v>
      </c>
      <c r="BL144" s="35">
        <v>14570.102297463636</v>
      </c>
      <c r="BM144" s="35">
        <v>6758.8303321693456</v>
      </c>
      <c r="BN144" s="35">
        <v>29414.152363215831</v>
      </c>
      <c r="BO144" s="35">
        <v>130.50127246224542</v>
      </c>
      <c r="BP144" s="35">
        <v>3052.9611565520495</v>
      </c>
      <c r="BQ144" s="35">
        <v>8528.3553636178658</v>
      </c>
      <c r="BR144" s="35">
        <v>-5.0529801396548795</v>
      </c>
      <c r="BS144" s="35">
        <v>42469.595283979055</v>
      </c>
      <c r="BT144" s="35">
        <v>6995.224837639511</v>
      </c>
      <c r="BU144" s="35">
        <v>3989.5812220108328</v>
      </c>
      <c r="BV144" s="35">
        <v>2257.6378006648265</v>
      </c>
      <c r="BW144" s="35">
        <v>232.05909053958027</v>
      </c>
      <c r="BX144" s="35">
        <v>-14973.848657291735</v>
      </c>
      <c r="BY144" s="35">
        <f t="shared" si="6"/>
        <v>-14456.791472021205</v>
      </c>
      <c r="BZ144" s="35">
        <v>-517.05718527053102</v>
      </c>
      <c r="CA144" s="35">
        <v>5446.0309999999999</v>
      </c>
      <c r="CB144" s="40">
        <v>606369.72724661848</v>
      </c>
      <c r="CC144" s="72"/>
      <c r="CD144" s="72"/>
    </row>
    <row r="145" spans="1:82" ht="15.6" x14ac:dyDescent="0.3">
      <c r="A145" s="23">
        <v>2015</v>
      </c>
      <c r="B145" s="22">
        <v>2</v>
      </c>
      <c r="C145" s="40">
        <v>268365</v>
      </c>
      <c r="D145" s="40">
        <v>38427</v>
      </c>
      <c r="E145" s="28">
        <v>229938</v>
      </c>
      <c r="F145" s="40">
        <v>156706</v>
      </c>
      <c r="G145" s="40">
        <v>52521</v>
      </c>
      <c r="H145" s="40">
        <v>51175</v>
      </c>
      <c r="I145" s="40">
        <v>48670</v>
      </c>
      <c r="J145" s="40">
        <v>2505</v>
      </c>
      <c r="K145" s="40">
        <v>89534</v>
      </c>
      <c r="L145" s="40">
        <v>81571</v>
      </c>
      <c r="M145" s="28">
        <v>68758</v>
      </c>
      <c r="N145" s="28">
        <v>16559.722008602661</v>
      </c>
      <c r="O145" s="28">
        <v>6404.3682217833339</v>
      </c>
      <c r="P145" s="28">
        <v>45793.909769614002</v>
      </c>
      <c r="Q145" s="28">
        <v>268339</v>
      </c>
      <c r="R145" s="28">
        <v>3823232.8881240338</v>
      </c>
      <c r="S145" s="46">
        <v>0.99990311702345691</v>
      </c>
      <c r="T145" s="46">
        <v>1.0024568299873649</v>
      </c>
      <c r="U145" s="46">
        <v>0.999428799908608</v>
      </c>
      <c r="V145" s="46">
        <v>0.99958906924183277</v>
      </c>
      <c r="W145" s="46">
        <v>1.0084213818214309</v>
      </c>
      <c r="X145" s="46">
        <v>1.0142820365080727</v>
      </c>
      <c r="Y145" s="29">
        <v>1.0097735698641859</v>
      </c>
      <c r="Z145" s="28">
        <v>3407.8987999999999</v>
      </c>
      <c r="AA145" s="30">
        <v>46590.254999999997</v>
      </c>
      <c r="AB145" s="28">
        <v>23623.423999999999</v>
      </c>
      <c r="AC145" s="28">
        <v>39143.067067590579</v>
      </c>
      <c r="AD145" s="31">
        <v>57.177</v>
      </c>
      <c r="AE145" s="28">
        <v>18452.8</v>
      </c>
      <c r="AF145" s="32">
        <v>16526.8</v>
      </c>
      <c r="AG145" s="33">
        <v>0.89562559611549464</v>
      </c>
      <c r="AH145" s="32">
        <v>15673.5</v>
      </c>
      <c r="AI145" s="32">
        <v>13982</v>
      </c>
      <c r="AJ145" s="32">
        <v>4128.6000000000004</v>
      </c>
      <c r="AK145" s="32">
        <v>3804.9</v>
      </c>
      <c r="AL145" s="31">
        <v>21.887699259853271</v>
      </c>
      <c r="AM145" s="28">
        <v>7809868.0999999996</v>
      </c>
      <c r="AN145" s="40">
        <v>122959</v>
      </c>
      <c r="AO145" s="28">
        <v>24581</v>
      </c>
      <c r="AP145" s="28">
        <v>205357</v>
      </c>
      <c r="AQ145" s="29">
        <v>0.99757982476290485</v>
      </c>
      <c r="AR145" s="28">
        <v>10895.010648439687</v>
      </c>
      <c r="AS145" s="42">
        <v>1.0377766666666668</v>
      </c>
      <c r="AT145" s="32">
        <v>1912461</v>
      </c>
      <c r="AU145" s="32">
        <v>3200568</v>
      </c>
      <c r="AV145" s="43">
        <v>0.15</v>
      </c>
      <c r="AW145" s="43">
        <v>0.29333333333333328</v>
      </c>
      <c r="AX145" s="44">
        <v>0.9052504526252263</v>
      </c>
      <c r="AY145" s="44">
        <v>1.1046666666666667</v>
      </c>
      <c r="AZ145" s="38">
        <v>1100881.736</v>
      </c>
      <c r="BA145" s="39">
        <v>-966573</v>
      </c>
      <c r="BB145" s="35">
        <v>104216.10868728372</v>
      </c>
      <c r="BC145" s="35">
        <v>4987.0776198413123</v>
      </c>
      <c r="BD145" s="35">
        <v>1135.6042001796736</v>
      </c>
      <c r="BE145" s="35">
        <v>31544.736192168428</v>
      </c>
      <c r="BF145" s="35">
        <v>2352.4858940374656</v>
      </c>
      <c r="BG145" s="35">
        <v>26706.610974215735</v>
      </c>
      <c r="BH145" s="35">
        <v>32776.265245083399</v>
      </c>
      <c r="BI145" s="35">
        <v>1715.2779695835109</v>
      </c>
      <c r="BJ145" s="35">
        <v>2998.0505921741928</v>
      </c>
      <c r="BK145" s="35">
        <v>118777.44301081068</v>
      </c>
      <c r="BL145" s="35">
        <v>14734.431022712413</v>
      </c>
      <c r="BM145" s="35">
        <v>7149.2074127323385</v>
      </c>
      <c r="BN145" s="35">
        <v>29729.468740507833</v>
      </c>
      <c r="BO145" s="35">
        <v>134.26241374154168</v>
      </c>
      <c r="BP145" s="35">
        <v>3106.7052985901146</v>
      </c>
      <c r="BQ145" s="35">
        <v>8281.5864344564416</v>
      </c>
      <c r="BR145" s="35">
        <v>-7.8805035703791697</v>
      </c>
      <c r="BS145" s="35">
        <v>42458.610096750046</v>
      </c>
      <c r="BT145" s="35">
        <v>7048.6342393495597</v>
      </c>
      <c r="BU145" s="35">
        <v>3969.8823352182599</v>
      </c>
      <c r="BV145" s="35">
        <v>1960.4727372638743</v>
      </c>
      <c r="BW145" s="35">
        <v>212.06278305863967</v>
      </c>
      <c r="BX145" s="35">
        <v>-14561.334323526975</v>
      </c>
      <c r="BY145" s="35">
        <f t="shared" si="6"/>
        <v>-14051.679806416281</v>
      </c>
      <c r="BZ145" s="35">
        <v>-509.65451711069409</v>
      </c>
      <c r="CA145" s="35">
        <v>5229.5910000000003</v>
      </c>
      <c r="CB145" s="40">
        <v>607105.94852267939</v>
      </c>
      <c r="CC145" s="72"/>
      <c r="CD145" s="72"/>
    </row>
    <row r="146" spans="1:82" ht="15.6" x14ac:dyDescent="0.3">
      <c r="A146" s="23">
        <v>2015</v>
      </c>
      <c r="B146" s="21">
        <v>3</v>
      </c>
      <c r="C146" s="40">
        <v>270796</v>
      </c>
      <c r="D146" s="40">
        <v>38716</v>
      </c>
      <c r="E146" s="28">
        <v>232080</v>
      </c>
      <c r="F146" s="40">
        <v>158594</v>
      </c>
      <c r="G146" s="40">
        <v>52771</v>
      </c>
      <c r="H146" s="40">
        <v>51709</v>
      </c>
      <c r="I146" s="40">
        <v>48725</v>
      </c>
      <c r="J146" s="40">
        <v>2984</v>
      </c>
      <c r="K146" s="40">
        <v>91520</v>
      </c>
      <c r="L146" s="40">
        <v>83798</v>
      </c>
      <c r="M146" s="28">
        <v>69809</v>
      </c>
      <c r="N146" s="28">
        <v>17278.954858568333</v>
      </c>
      <c r="O146" s="28">
        <v>6514.0064247173332</v>
      </c>
      <c r="P146" s="28">
        <v>46016.038716714334</v>
      </c>
      <c r="Q146" s="28">
        <v>270752</v>
      </c>
      <c r="R146" s="28">
        <v>3833172.7791952319</v>
      </c>
      <c r="S146" s="46">
        <v>0.99983751606375282</v>
      </c>
      <c r="T146" s="46">
        <v>0.99941990239227207</v>
      </c>
      <c r="U146" s="46">
        <v>1.0002084478217204</v>
      </c>
      <c r="V146" s="46">
        <v>1.0029758850692663</v>
      </c>
      <c r="W146" s="46">
        <v>1.0013658216783217</v>
      </c>
      <c r="X146" s="46">
        <v>0.99937946013031342</v>
      </c>
      <c r="Y146" s="29">
        <v>1.0015421293267719</v>
      </c>
      <c r="Z146" s="28">
        <v>3422.6611000000003</v>
      </c>
      <c r="AA146" s="30">
        <v>46569.207999999999</v>
      </c>
      <c r="AB146" s="28">
        <v>23512.861000000001</v>
      </c>
      <c r="AC146" s="28">
        <v>39133.102497803571</v>
      </c>
      <c r="AD146" s="31">
        <v>61.658000000000001</v>
      </c>
      <c r="AE146" s="28">
        <v>18562.400000000001</v>
      </c>
      <c r="AF146" s="32">
        <v>16614.7</v>
      </c>
      <c r="AG146" s="33">
        <v>0.89507283540921434</v>
      </c>
      <c r="AH146" s="32">
        <v>15783.6</v>
      </c>
      <c r="AI146" s="32">
        <v>14072.4</v>
      </c>
      <c r="AJ146" s="32">
        <v>4151.1000000000004</v>
      </c>
      <c r="AK146" s="32">
        <v>3833.7</v>
      </c>
      <c r="AL146" s="31">
        <v>21.054268980708049</v>
      </c>
      <c r="AM146" s="28">
        <v>7868994.7999999998</v>
      </c>
      <c r="AN146" s="40">
        <v>123532</v>
      </c>
      <c r="AO146" s="28">
        <v>25091</v>
      </c>
      <c r="AP146" s="28">
        <v>206989</v>
      </c>
      <c r="AQ146" s="29">
        <v>0.999487189922875</v>
      </c>
      <c r="AR146" s="28">
        <v>10939.992106598098</v>
      </c>
      <c r="AS146" s="42">
        <v>1.0116433333333332</v>
      </c>
      <c r="AT146" s="32">
        <v>1969198</v>
      </c>
      <c r="AU146" s="32">
        <v>3225849</v>
      </c>
      <c r="AV146" s="43" t="s">
        <v>152</v>
      </c>
      <c r="AW146" s="43">
        <v>0.39999999999999997</v>
      </c>
      <c r="AX146" s="44">
        <v>0.89928057553956831</v>
      </c>
      <c r="AY146" s="44">
        <v>1.1120000000000001</v>
      </c>
      <c r="AZ146" s="38">
        <v>1110816.969</v>
      </c>
      <c r="BA146" s="39">
        <v>-967587</v>
      </c>
      <c r="BB146" s="35">
        <v>104809.50465220018</v>
      </c>
      <c r="BC146" s="35">
        <v>5015.3420148130108</v>
      </c>
      <c r="BD146" s="35">
        <v>1121.9980971882737</v>
      </c>
      <c r="BE146" s="35">
        <v>31860.989150634286</v>
      </c>
      <c r="BF146" s="35">
        <v>2317.1655829935121</v>
      </c>
      <c r="BG146" s="35">
        <v>26856.583361397592</v>
      </c>
      <c r="BH146" s="35">
        <v>32954.66622100649</v>
      </c>
      <c r="BI146" s="35">
        <v>1717.10086477257</v>
      </c>
      <c r="BJ146" s="35">
        <v>2965.6593593944153</v>
      </c>
      <c r="BK146" s="35">
        <v>118911.99748531774</v>
      </c>
      <c r="BL146" s="35">
        <v>14809.914362624386</v>
      </c>
      <c r="BM146" s="35">
        <v>7159.9385402814942</v>
      </c>
      <c r="BN146" s="35">
        <v>29971.908188646001</v>
      </c>
      <c r="BO146" s="35">
        <v>136.88057063964811</v>
      </c>
      <c r="BP146" s="35">
        <v>3093.1220710190314</v>
      </c>
      <c r="BQ146" s="35">
        <v>8085.115535419287</v>
      </c>
      <c r="BR146" s="35">
        <v>-9.1637617153621456</v>
      </c>
      <c r="BS146" s="35">
        <v>42556.757406385492</v>
      </c>
      <c r="BT146" s="35">
        <v>7106.4547008550244</v>
      </c>
      <c r="BU146" s="35">
        <v>4011.4005566037126</v>
      </c>
      <c r="BV146" s="35">
        <v>1784.417468299524</v>
      </c>
      <c r="BW146" s="35">
        <v>205.25184625952966</v>
      </c>
      <c r="BX146" s="35">
        <v>-14102.492833117616</v>
      </c>
      <c r="BY146" s="35">
        <f t="shared" si="6"/>
        <v>-13605.944167197535</v>
      </c>
      <c r="BZ146" s="35">
        <v>-496.54866592008142</v>
      </c>
      <c r="CA146" s="35">
        <v>5044.2209999999995</v>
      </c>
      <c r="CB146" s="40">
        <v>607820.92808583728</v>
      </c>
      <c r="CC146" s="72"/>
      <c r="CD146" s="72"/>
    </row>
    <row r="147" spans="1:82" ht="15.6" x14ac:dyDescent="0.3">
      <c r="A147" s="23">
        <v>2015</v>
      </c>
      <c r="B147" s="22">
        <v>4</v>
      </c>
      <c r="C147" s="40">
        <v>273431</v>
      </c>
      <c r="D147" s="40">
        <v>39017</v>
      </c>
      <c r="E147" s="28">
        <v>234414</v>
      </c>
      <c r="F147" s="40">
        <v>159158</v>
      </c>
      <c r="G147" s="40">
        <v>53063</v>
      </c>
      <c r="H147" s="40">
        <v>52300</v>
      </c>
      <c r="I147" s="40">
        <v>49129</v>
      </c>
      <c r="J147" s="40">
        <v>3171</v>
      </c>
      <c r="K147" s="40">
        <v>92211</v>
      </c>
      <c r="L147" s="40">
        <v>83301</v>
      </c>
      <c r="M147" s="28">
        <v>68513</v>
      </c>
      <c r="N147" s="28">
        <v>16549.171044323328</v>
      </c>
      <c r="O147" s="28">
        <v>7213.1704789516671</v>
      </c>
      <c r="P147" s="28">
        <v>44750.658476725002</v>
      </c>
      <c r="Q147" s="28">
        <v>273054</v>
      </c>
      <c r="R147" s="28">
        <v>3843415.8342019743</v>
      </c>
      <c r="S147" s="46">
        <v>0.99862122436739065</v>
      </c>
      <c r="T147" s="46">
        <v>0.99950363789441943</v>
      </c>
      <c r="U147" s="46">
        <v>1.0016960970921358</v>
      </c>
      <c r="V147" s="46">
        <v>1.0089356591829672</v>
      </c>
      <c r="W147" s="46">
        <v>0.99340642656516032</v>
      </c>
      <c r="X147" s="46">
        <v>0.9978271569368915</v>
      </c>
      <c r="Y147" s="29">
        <v>0.98469890403680871</v>
      </c>
      <c r="Z147" s="28">
        <v>3439.8388999999997</v>
      </c>
      <c r="AA147" s="30">
        <v>46563.531000000003</v>
      </c>
      <c r="AB147" s="28">
        <v>23450.978999999999</v>
      </c>
      <c r="AC147" s="28">
        <v>39136.05119702626</v>
      </c>
      <c r="AD147" s="31">
        <v>63.720999999999997</v>
      </c>
      <c r="AE147" s="28">
        <v>18659.599999999999</v>
      </c>
      <c r="AF147" s="32">
        <v>16743.3</v>
      </c>
      <c r="AG147" s="33">
        <v>0.89730219297305414</v>
      </c>
      <c r="AH147" s="32">
        <v>15851.2</v>
      </c>
      <c r="AI147" s="32">
        <v>14168.2</v>
      </c>
      <c r="AJ147" s="32">
        <v>4174.3999999999996</v>
      </c>
      <c r="AK147" s="32">
        <v>3861</v>
      </c>
      <c r="AL147" s="31">
        <v>20.431466848356308</v>
      </c>
      <c r="AM147" s="28">
        <v>7941331.7999999998</v>
      </c>
      <c r="AN147" s="40">
        <v>124700</v>
      </c>
      <c r="AO147" s="28">
        <v>25400</v>
      </c>
      <c r="AP147" s="28">
        <v>209014</v>
      </c>
      <c r="AQ147" s="29">
        <v>0.9991492998859014</v>
      </c>
      <c r="AR147" s="28">
        <v>10991.649143127024</v>
      </c>
      <c r="AS147" s="42">
        <v>0.94837666666666676</v>
      </c>
      <c r="AT147" s="32">
        <v>2035162</v>
      </c>
      <c r="AU147" s="32">
        <v>3297321</v>
      </c>
      <c r="AV147" s="43">
        <v>1.2E-2</v>
      </c>
      <c r="AW147" s="43">
        <v>0.62333333333333341</v>
      </c>
      <c r="AX147" s="44">
        <v>0.91324200913242015</v>
      </c>
      <c r="AY147" s="44">
        <v>1.095</v>
      </c>
      <c r="AZ147" s="38">
        <v>1113660.628</v>
      </c>
      <c r="BA147" s="39">
        <v>-958080</v>
      </c>
      <c r="BB147" s="35">
        <v>105200.28727763277</v>
      </c>
      <c r="BC147" s="35">
        <v>5047.1867751303871</v>
      </c>
      <c r="BD147" s="35">
        <v>1119.7896968289267</v>
      </c>
      <c r="BE147" s="35">
        <v>31995.016766297427</v>
      </c>
      <c r="BF147" s="35">
        <v>2316.6937949185804</v>
      </c>
      <c r="BG147" s="35">
        <v>26996.861412966129</v>
      </c>
      <c r="BH147" s="35">
        <v>33156.135730839706</v>
      </c>
      <c r="BI147" s="35">
        <v>1759.0449256055483</v>
      </c>
      <c r="BJ147" s="35">
        <v>2809.5581750460292</v>
      </c>
      <c r="BK147" s="35">
        <v>118797.61146369639</v>
      </c>
      <c r="BL147" s="35">
        <v>14796.552317199559</v>
      </c>
      <c r="BM147" s="35">
        <v>6791.0237148168144</v>
      </c>
      <c r="BN147" s="35">
        <v>30141.470707630338</v>
      </c>
      <c r="BO147" s="35">
        <v>138.35574315656473</v>
      </c>
      <c r="BP147" s="35">
        <v>3012.2114738388022</v>
      </c>
      <c r="BQ147" s="35">
        <v>7938.9426665064047</v>
      </c>
      <c r="BR147" s="35">
        <v>-8.9027545746038079</v>
      </c>
      <c r="BS147" s="35">
        <v>42764.037212885392</v>
      </c>
      <c r="BT147" s="35">
        <v>7168.6862221559059</v>
      </c>
      <c r="BU147" s="35">
        <v>4114.1358861671924</v>
      </c>
      <c r="BV147" s="35">
        <v>1729.4719937717759</v>
      </c>
      <c r="BW147" s="35">
        <v>211.62628014225032</v>
      </c>
      <c r="BX147" s="35">
        <v>-13597.324186063674</v>
      </c>
      <c r="BY147" s="35">
        <f t="shared" si="6"/>
        <v>-13119.584554364981</v>
      </c>
      <c r="BZ147" s="35">
        <v>-477.7396316986933</v>
      </c>
      <c r="CA147" s="35">
        <v>4889.9219999999996</v>
      </c>
      <c r="CB147" s="40">
        <v>608120.52680580271</v>
      </c>
      <c r="CC147" s="72"/>
      <c r="CD147" s="72"/>
    </row>
    <row r="148" spans="1:82" ht="15.6" x14ac:dyDescent="0.3">
      <c r="A148" s="23">
        <v>2016</v>
      </c>
      <c r="B148" s="21">
        <v>1</v>
      </c>
      <c r="C148" s="40">
        <v>275291</v>
      </c>
      <c r="D148" s="40">
        <v>38831</v>
      </c>
      <c r="E148" s="28">
        <v>236460</v>
      </c>
      <c r="F148" s="40">
        <v>159821</v>
      </c>
      <c r="G148" s="40">
        <v>53154</v>
      </c>
      <c r="H148" s="40">
        <v>52049</v>
      </c>
      <c r="I148" s="40">
        <v>49226</v>
      </c>
      <c r="J148" s="40">
        <v>2823</v>
      </c>
      <c r="K148" s="40">
        <v>93273</v>
      </c>
      <c r="L148" s="40">
        <v>83006</v>
      </c>
      <c r="M148" s="28">
        <v>68269.245393634847</v>
      </c>
      <c r="N148" s="28">
        <v>17313.775954090128</v>
      </c>
      <c r="O148" s="28">
        <v>6364.8960365431658</v>
      </c>
      <c r="P148" s="28">
        <v>44590.573403001552</v>
      </c>
      <c r="Q148" s="28">
        <v>275083</v>
      </c>
      <c r="R148" s="28">
        <v>3853651.9776721126</v>
      </c>
      <c r="S148" s="46">
        <v>0.99924443588784229</v>
      </c>
      <c r="T148" s="46">
        <v>0.99936178599808534</v>
      </c>
      <c r="U148" s="46">
        <v>0.99678293261090412</v>
      </c>
      <c r="V148" s="46">
        <v>1.0070694348515012</v>
      </c>
      <c r="W148" s="46">
        <v>0.98163455662410348</v>
      </c>
      <c r="X148" s="46">
        <v>0.98068814302580531</v>
      </c>
      <c r="Y148" s="29">
        <v>0.9736775338657977</v>
      </c>
      <c r="Z148" s="28">
        <v>3456.2015000000001</v>
      </c>
      <c r="AA148" s="30">
        <v>46557.008000000002</v>
      </c>
      <c r="AB148" s="28">
        <v>23406.39</v>
      </c>
      <c r="AC148" s="28">
        <v>39113.811000000002</v>
      </c>
      <c r="AD148" s="31">
        <v>67.885000000000005</v>
      </c>
      <c r="AE148" s="28">
        <v>18740.3</v>
      </c>
      <c r="AF148" s="32">
        <v>16862.400000000001</v>
      </c>
      <c r="AG148" s="33">
        <v>0.89979349316713186</v>
      </c>
      <c r="AH148" s="32">
        <v>15930.4</v>
      </c>
      <c r="AI148" s="32">
        <v>14265.9</v>
      </c>
      <c r="AJ148" s="32">
        <v>4189.5</v>
      </c>
      <c r="AK148" s="32">
        <v>3879.6</v>
      </c>
      <c r="AL148" s="31">
        <v>19.935111736581337</v>
      </c>
      <c r="AM148" s="28">
        <v>7995673.2999999998</v>
      </c>
      <c r="AN148" s="40">
        <v>124506</v>
      </c>
      <c r="AO148" s="28">
        <v>25708</v>
      </c>
      <c r="AP148" s="28">
        <v>210752</v>
      </c>
      <c r="AQ148" s="29">
        <v>1.0012220383599844</v>
      </c>
      <c r="AR148" s="28">
        <v>11049.129672006819</v>
      </c>
      <c r="AS148" s="42">
        <v>0.82973333333333332</v>
      </c>
      <c r="AT148" s="32">
        <v>2074139</v>
      </c>
      <c r="AU148" s="32">
        <v>3351177</v>
      </c>
      <c r="AV148" s="43">
        <v>-7.1500000000000008E-2</v>
      </c>
      <c r="AW148" s="43">
        <v>0.71</v>
      </c>
      <c r="AX148" s="44">
        <v>0.90771558245083195</v>
      </c>
      <c r="AY148" s="44">
        <v>1.1016666666666668</v>
      </c>
      <c r="AZ148" s="38">
        <v>1135747.152</v>
      </c>
      <c r="BA148" s="39">
        <v>-974872</v>
      </c>
      <c r="BB148" s="35">
        <v>105388.45656358145</v>
      </c>
      <c r="BC148" s="35">
        <v>5082.6119007934385</v>
      </c>
      <c r="BD148" s="35">
        <v>1128.9789991016323</v>
      </c>
      <c r="BE148" s="35">
        <v>31946.819039157839</v>
      </c>
      <c r="BF148" s="35">
        <v>2351.0705298126709</v>
      </c>
      <c r="BG148" s="35">
        <v>27127.445128921325</v>
      </c>
      <c r="BH148" s="35">
        <v>33380.673774583047</v>
      </c>
      <c r="BI148" s="35">
        <v>1841.1101520824436</v>
      </c>
      <c r="BJ148" s="35">
        <v>2529.7470391290344</v>
      </c>
      <c r="BK148" s="35">
        <v>118434.28494594654</v>
      </c>
      <c r="BL148" s="35">
        <v>14694.344886437933</v>
      </c>
      <c r="BM148" s="35">
        <v>6042.4629363382992</v>
      </c>
      <c r="BN148" s="35">
        <v>30238.156297460839</v>
      </c>
      <c r="BO148" s="35">
        <v>138.68793129229152</v>
      </c>
      <c r="BP148" s="35">
        <v>2863.9735070494253</v>
      </c>
      <c r="BQ148" s="35">
        <v>7843.067827717794</v>
      </c>
      <c r="BR148" s="35">
        <v>-7.0974821481041568</v>
      </c>
      <c r="BS148" s="35">
        <v>43080.449516249733</v>
      </c>
      <c r="BT148" s="35">
        <v>7235.3288032522014</v>
      </c>
      <c r="BU148" s="35">
        <v>4278.0883239086979</v>
      </c>
      <c r="BV148" s="35">
        <v>1795.6363136806299</v>
      </c>
      <c r="BW148" s="35">
        <v>231.18608470680158</v>
      </c>
      <c r="BX148" s="35">
        <v>-13045.828382365129</v>
      </c>
      <c r="BY148" s="35">
        <f t="shared" si="6"/>
        <v>-12407.508212249393</v>
      </c>
      <c r="BZ148" s="35">
        <v>-638.32017011573646</v>
      </c>
      <c r="CA148" s="35">
        <v>4812.8100000000004</v>
      </c>
      <c r="CB148" s="40">
        <v>607686.12263457081</v>
      </c>
      <c r="CC148" s="72"/>
      <c r="CD148" s="72"/>
    </row>
    <row r="149" spans="1:82" ht="15.6" x14ac:dyDescent="0.3">
      <c r="A149" s="23">
        <v>2016</v>
      </c>
      <c r="B149" s="22">
        <v>2</v>
      </c>
      <c r="C149" s="30">
        <v>276433</v>
      </c>
      <c r="D149" s="30">
        <v>38928</v>
      </c>
      <c r="E149" s="28">
        <v>237505</v>
      </c>
      <c r="F149" s="30">
        <v>161556</v>
      </c>
      <c r="G149" s="30">
        <v>53114</v>
      </c>
      <c r="H149" s="30">
        <v>51795</v>
      </c>
      <c r="I149" s="30">
        <v>49566</v>
      </c>
      <c r="J149" s="30">
        <v>2229</v>
      </c>
      <c r="K149" s="30">
        <v>94947</v>
      </c>
      <c r="L149" s="30">
        <v>84979</v>
      </c>
      <c r="M149" s="28">
        <v>64460.698143794798</v>
      </c>
      <c r="N149" s="28">
        <v>16194.577374330516</v>
      </c>
      <c r="O149" s="28">
        <v>6354.8962591345062</v>
      </c>
      <c r="P149" s="28">
        <v>41911.224510329776</v>
      </c>
      <c r="Q149" s="28">
        <v>276972</v>
      </c>
      <c r="R149" s="28">
        <v>3864124.2797203134</v>
      </c>
      <c r="S149" s="46">
        <v>1.0019498395632938</v>
      </c>
      <c r="T149" s="46">
        <v>0.99578474337071976</v>
      </c>
      <c r="U149" s="46">
        <v>1.0021274993410401</v>
      </c>
      <c r="V149" s="46">
        <v>0.99733688415446076</v>
      </c>
      <c r="W149" s="46">
        <v>0.98424384130093634</v>
      </c>
      <c r="X149" s="46">
        <v>0.96816860636157165</v>
      </c>
      <c r="Y149" s="29">
        <v>0.98538774994662415</v>
      </c>
      <c r="Z149" s="28">
        <v>3466.1562999999996</v>
      </c>
      <c r="AA149" s="30">
        <v>46542.305</v>
      </c>
      <c r="AB149" s="28">
        <v>23424.307000000001</v>
      </c>
      <c r="AC149" s="28">
        <v>39127.732349964535</v>
      </c>
      <c r="AD149" s="31">
        <v>71.863</v>
      </c>
      <c r="AE149" s="28">
        <v>18828.7</v>
      </c>
      <c r="AF149" s="32">
        <v>16959</v>
      </c>
      <c r="AG149" s="33">
        <v>0.90069946411595059</v>
      </c>
      <c r="AH149" s="32">
        <v>16010.8</v>
      </c>
      <c r="AI149" s="32">
        <v>14349</v>
      </c>
      <c r="AJ149" s="32">
        <v>4208.7</v>
      </c>
      <c r="AK149" s="32">
        <v>3901.3</v>
      </c>
      <c r="AL149" s="31">
        <v>19.618966742537996</v>
      </c>
      <c r="AM149" s="28">
        <v>8008336</v>
      </c>
      <c r="AN149" s="40">
        <v>125493</v>
      </c>
      <c r="AO149" s="28">
        <v>25936</v>
      </c>
      <c r="AP149" s="28">
        <v>211569</v>
      </c>
      <c r="AQ149" s="29">
        <v>1.0027585160700527</v>
      </c>
      <c r="AR149" s="28">
        <v>11114.452648647097</v>
      </c>
      <c r="AS149" s="42">
        <v>0.85771666666666657</v>
      </c>
      <c r="AT149" s="32">
        <v>2171669</v>
      </c>
      <c r="AU149" s="32">
        <v>3435735</v>
      </c>
      <c r="AV149" s="43" t="s">
        <v>152</v>
      </c>
      <c r="AW149" s="43">
        <v>0.75666666666666671</v>
      </c>
      <c r="AX149" s="44">
        <v>0.88547815820543097</v>
      </c>
      <c r="AY149" s="44">
        <v>1.1293333333333333</v>
      </c>
      <c r="AZ149" s="38">
        <v>1144690.3759999999</v>
      </c>
      <c r="BA149" s="39">
        <v>-953471</v>
      </c>
      <c r="BB149" s="35">
        <v>105839.84165252834</v>
      </c>
      <c r="BC149" s="35">
        <v>5114.137190741284</v>
      </c>
      <c r="BD149" s="35">
        <v>1135.1631203700617</v>
      </c>
      <c r="BE149" s="35">
        <v>32036.412332638873</v>
      </c>
      <c r="BF149" s="35">
        <v>2342.7930118452382</v>
      </c>
      <c r="BG149" s="35">
        <v>27329.400563734875</v>
      </c>
      <c r="BH149" s="35">
        <v>33675.51948224716</v>
      </c>
      <c r="BI149" s="35">
        <v>1897.3921818402246</v>
      </c>
      <c r="BJ149" s="35">
        <v>2309.0237691106227</v>
      </c>
      <c r="BK149" s="35">
        <v>118236.04036046797</v>
      </c>
      <c r="BL149" s="35">
        <v>14642.723959558112</v>
      </c>
      <c r="BM149" s="35">
        <v>5533.3534504115732</v>
      </c>
      <c r="BN149" s="35">
        <v>30336.168014408708</v>
      </c>
      <c r="BO149" s="35">
        <v>139.94563402966565</v>
      </c>
      <c r="BP149" s="35">
        <v>2781.7889175139044</v>
      </c>
      <c r="BQ149" s="35">
        <v>7741.4907611152321</v>
      </c>
      <c r="BR149" s="35">
        <v>1.3636196817373634</v>
      </c>
      <c r="BS149" s="35">
        <v>43345.734631095576</v>
      </c>
      <c r="BT149" s="35">
        <v>7295.154314389838</v>
      </c>
      <c r="BU149" s="35">
        <v>4346.633969441822</v>
      </c>
      <c r="BV149" s="35">
        <v>1829.7475161719194</v>
      </c>
      <c r="BW149" s="35">
        <v>241.9355726499015</v>
      </c>
      <c r="BX149" s="35">
        <v>-12396.19870793966</v>
      </c>
      <c r="BY149" s="35">
        <f t="shared" si="6"/>
        <v>-11794.515693482823</v>
      </c>
      <c r="BZ149" s="35">
        <v>-601.68301445683801</v>
      </c>
      <c r="CA149" s="35">
        <v>4702.2070000000003</v>
      </c>
      <c r="CB149" s="40">
        <v>606804.39759964612</v>
      </c>
      <c r="CC149" s="72"/>
      <c r="CD149" s="72"/>
    </row>
    <row r="150" spans="1:82" ht="15.6" x14ac:dyDescent="0.3">
      <c r="A150" s="23">
        <v>2016</v>
      </c>
      <c r="B150" s="21">
        <v>3</v>
      </c>
      <c r="C150" s="30">
        <v>278801</v>
      </c>
      <c r="D150" s="30">
        <v>39245</v>
      </c>
      <c r="E150" s="28">
        <v>239556</v>
      </c>
      <c r="F150" s="30">
        <v>162721</v>
      </c>
      <c r="G150" s="30">
        <v>53080</v>
      </c>
      <c r="H150" s="30">
        <v>51448</v>
      </c>
      <c r="I150" s="30">
        <v>49452</v>
      </c>
      <c r="J150" s="30">
        <v>1996</v>
      </c>
      <c r="K150" s="30">
        <v>95839</v>
      </c>
      <c r="L150" s="30">
        <v>84287</v>
      </c>
      <c r="M150" s="28">
        <v>63472.474209387423</v>
      </c>
      <c r="N150" s="28">
        <v>16742.87033744614</v>
      </c>
      <c r="O150" s="28">
        <v>6143.1276240507314</v>
      </c>
      <c r="P150" s="28">
        <v>40586.476247890554</v>
      </c>
      <c r="Q150" s="28">
        <v>280309</v>
      </c>
      <c r="R150" s="28">
        <v>3874376.3446159367</v>
      </c>
      <c r="S150" s="46">
        <v>1.0054088758648643</v>
      </c>
      <c r="T150" s="46">
        <v>1.0020157201590452</v>
      </c>
      <c r="U150" s="46">
        <v>1.003937452901281</v>
      </c>
      <c r="V150" s="46">
        <v>1.005884494054841</v>
      </c>
      <c r="W150" s="46">
        <v>0.99213263911351324</v>
      </c>
      <c r="X150" s="46">
        <v>0.98331889852527676</v>
      </c>
      <c r="Y150" s="29">
        <v>0.98928698290515482</v>
      </c>
      <c r="Z150" s="28">
        <v>3481.5183999999999</v>
      </c>
      <c r="AA150" s="30">
        <v>46557.072999999997</v>
      </c>
      <c r="AB150" s="28">
        <v>23346.699999999997</v>
      </c>
      <c r="AC150" s="28">
        <v>39166.447929063004</v>
      </c>
      <c r="AD150" s="31">
        <v>67.781999999999996</v>
      </c>
      <c r="AE150" s="28">
        <v>18939.599999999999</v>
      </c>
      <c r="AF150" s="32">
        <v>17080.2</v>
      </c>
      <c r="AG150" s="33">
        <v>0.9018247481467403</v>
      </c>
      <c r="AH150" s="32">
        <v>16118.1</v>
      </c>
      <c r="AI150" s="32">
        <v>14457.3</v>
      </c>
      <c r="AJ150" s="32">
        <v>4225.8999999999996</v>
      </c>
      <c r="AK150" s="32">
        <v>3915.5</v>
      </c>
      <c r="AL150" s="31">
        <v>18.876757743064335</v>
      </c>
      <c r="AM150" s="28">
        <v>8058106.7000000002</v>
      </c>
      <c r="AN150" s="40">
        <v>126243</v>
      </c>
      <c r="AO150" s="28">
        <v>26171</v>
      </c>
      <c r="AP150" s="28">
        <v>213385</v>
      </c>
      <c r="AQ150" s="29">
        <v>1.0063452479911332</v>
      </c>
      <c r="AR150" s="28">
        <v>11186.776841627185</v>
      </c>
      <c r="AS150" s="42">
        <v>0.90132666666666683</v>
      </c>
      <c r="AT150" s="32">
        <v>2262880</v>
      </c>
      <c r="AU150" s="32">
        <v>3490174</v>
      </c>
      <c r="AV150" s="43" t="s">
        <v>152</v>
      </c>
      <c r="AW150" s="43">
        <v>0.83666666666666656</v>
      </c>
      <c r="AX150" s="44">
        <v>0.89578978799641695</v>
      </c>
      <c r="AY150" s="44">
        <v>1.1163333333333332</v>
      </c>
      <c r="AZ150" s="38">
        <v>1146319.6070000001</v>
      </c>
      <c r="BA150" s="39">
        <v>-975397</v>
      </c>
      <c r="BB150" s="35">
        <v>106554.44254447345</v>
      </c>
      <c r="BC150" s="35">
        <v>5141.7626449739246</v>
      </c>
      <c r="BD150" s="35">
        <v>1138.3420606342149</v>
      </c>
      <c r="BE150" s="35">
        <v>32263.79664674052</v>
      </c>
      <c r="BF150" s="35">
        <v>2291.8612410162837</v>
      </c>
      <c r="BG150" s="35">
        <v>27602.727717406775</v>
      </c>
      <c r="BH150" s="35">
        <v>34040.672853832053</v>
      </c>
      <c r="BI150" s="35">
        <v>1927.8910148788902</v>
      </c>
      <c r="BJ150" s="35">
        <v>2147.3883649907943</v>
      </c>
      <c r="BK150" s="35">
        <v>118202.87770726069</v>
      </c>
      <c r="BL150" s="35">
        <v>14641.689536560089</v>
      </c>
      <c r="BM150" s="35">
        <v>5263.6952570366375</v>
      </c>
      <c r="BN150" s="35">
        <v>30435.505858473938</v>
      </c>
      <c r="BO150" s="35">
        <v>142.12885136868707</v>
      </c>
      <c r="BP150" s="35">
        <v>2765.6577052322391</v>
      </c>
      <c r="BQ150" s="35">
        <v>7634.21146669872</v>
      </c>
      <c r="BR150" s="35">
        <v>16.480550914920755</v>
      </c>
      <c r="BS150" s="35">
        <v>43559.892557422922</v>
      </c>
      <c r="BT150" s="35">
        <v>7348.162755568821</v>
      </c>
      <c r="BU150" s="35">
        <v>4319.7728227665621</v>
      </c>
      <c r="BV150" s="35">
        <v>1831.8056012456448</v>
      </c>
      <c r="BW150" s="35">
        <v>243.87474397155</v>
      </c>
      <c r="BX150" s="35">
        <v>-11648.435162787267</v>
      </c>
      <c r="BY150" s="35">
        <f t="shared" si="6"/>
        <v>-11085.503740616718</v>
      </c>
      <c r="BZ150" s="35">
        <v>-562.93142217055083</v>
      </c>
      <c r="CA150" s="35">
        <v>4604.2299999999996</v>
      </c>
      <c r="CB150" s="40">
        <v>605616.77550598281</v>
      </c>
      <c r="CC150" s="72"/>
      <c r="CD150" s="72"/>
    </row>
    <row r="151" spans="1:82" ht="15.6" x14ac:dyDescent="0.3">
      <c r="A151" s="23">
        <v>2016</v>
      </c>
      <c r="B151" s="22">
        <v>4</v>
      </c>
      <c r="C151" s="30">
        <v>280317</v>
      </c>
      <c r="D151" s="30">
        <v>39531</v>
      </c>
      <c r="E151" s="28">
        <v>240786</v>
      </c>
      <c r="F151" s="30">
        <v>163092</v>
      </c>
      <c r="G151" s="30">
        <v>53216</v>
      </c>
      <c r="H151" s="30">
        <v>52307</v>
      </c>
      <c r="I151" s="30">
        <v>50451</v>
      </c>
      <c r="J151" s="30">
        <v>1856</v>
      </c>
      <c r="K151" s="30">
        <v>97760</v>
      </c>
      <c r="L151" s="30">
        <v>86058</v>
      </c>
      <c r="M151" s="28">
        <v>65053.632504439222</v>
      </c>
      <c r="N151" s="28">
        <v>16402.322915685287</v>
      </c>
      <c r="O151" s="28">
        <v>6799.660592865228</v>
      </c>
      <c r="P151" s="28">
        <v>41851.648995888703</v>
      </c>
      <c r="Q151" s="45">
        <v>282056</v>
      </c>
      <c r="R151" s="28">
        <v>3885523.4065733775</v>
      </c>
      <c r="S151" s="46">
        <v>1.0062036908214629</v>
      </c>
      <c r="T151" s="46">
        <v>1.0093812081524538</v>
      </c>
      <c r="U151" s="46">
        <v>1.0027811184606132</v>
      </c>
      <c r="V151" s="46">
        <v>1.0167687459118748</v>
      </c>
      <c r="W151" s="46">
        <v>0.99502864157119475</v>
      </c>
      <c r="X151" s="46">
        <v>1.0039973041437171</v>
      </c>
      <c r="Y151" s="29">
        <v>0.97639807270992873</v>
      </c>
      <c r="Z151" s="28">
        <v>3506.777</v>
      </c>
      <c r="AA151" s="30">
        <v>46575.663</v>
      </c>
      <c r="AB151" s="28">
        <v>23280.462</v>
      </c>
      <c r="AC151" s="28">
        <v>39208.415210342966</v>
      </c>
      <c r="AD151" s="31">
        <v>73.72</v>
      </c>
      <c r="AE151" s="28">
        <v>19033</v>
      </c>
      <c r="AF151" s="32">
        <v>17166.8</v>
      </c>
      <c r="AG151" s="33">
        <v>0.90194924604634052</v>
      </c>
      <c r="AH151" s="32">
        <v>16197.9</v>
      </c>
      <c r="AI151" s="32">
        <v>14530.6</v>
      </c>
      <c r="AJ151" s="32">
        <v>4233.5</v>
      </c>
      <c r="AK151" s="32">
        <v>3912.8</v>
      </c>
      <c r="AL151" s="31">
        <v>18.244749610209627</v>
      </c>
      <c r="AM151" s="28">
        <v>8070448.7000000002</v>
      </c>
      <c r="AN151" s="40">
        <v>127482</v>
      </c>
      <c r="AO151" s="28">
        <v>26420</v>
      </c>
      <c r="AP151" s="28">
        <v>214366</v>
      </c>
      <c r="AQ151" s="29">
        <v>1.0051595725825826</v>
      </c>
      <c r="AR151" s="28">
        <v>11266.107678246573</v>
      </c>
      <c r="AS151" s="42">
        <v>0.97742666666666667</v>
      </c>
      <c r="AT151" s="32">
        <v>2359716</v>
      </c>
      <c r="AU151" s="32">
        <v>3515541</v>
      </c>
      <c r="AV151" s="43" t="s">
        <v>152</v>
      </c>
      <c r="AW151" s="43">
        <v>0.8833333333333333</v>
      </c>
      <c r="AX151" s="44">
        <v>0.9267010369784604</v>
      </c>
      <c r="AY151" s="44">
        <v>1.0790966666666666</v>
      </c>
      <c r="AZ151" s="38">
        <v>1145050.1769999999</v>
      </c>
      <c r="BA151" s="39">
        <v>-951811</v>
      </c>
      <c r="BB151" s="35">
        <v>107532.2592394168</v>
      </c>
      <c r="BC151" s="35">
        <v>5165.4882634913592</v>
      </c>
      <c r="BD151" s="35">
        <v>1138.5158198940921</v>
      </c>
      <c r="BE151" s="35">
        <v>32628.971981462775</v>
      </c>
      <c r="BF151" s="35">
        <v>2198.2752173258064</v>
      </c>
      <c r="BG151" s="35">
        <v>27947.426589937026</v>
      </c>
      <c r="BH151" s="35">
        <v>34476.133889337732</v>
      </c>
      <c r="BI151" s="35">
        <v>1932.6066511984409</v>
      </c>
      <c r="BJ151" s="35">
        <v>2044.8408267695486</v>
      </c>
      <c r="BK151" s="35">
        <v>118334.7969863247</v>
      </c>
      <c r="BL151" s="35">
        <v>14691.241617443866</v>
      </c>
      <c r="BM151" s="35">
        <v>5233.488356213491</v>
      </c>
      <c r="BN151" s="35">
        <v>30536.169829656523</v>
      </c>
      <c r="BO151" s="35">
        <v>145.23758330935578</v>
      </c>
      <c r="BP151" s="35">
        <v>2815.5798702044303</v>
      </c>
      <c r="BQ151" s="35">
        <v>7521.2299444682567</v>
      </c>
      <c r="BR151" s="35">
        <v>38.253311551446011</v>
      </c>
      <c r="BS151" s="35">
        <v>43722.923295231747</v>
      </c>
      <c r="BT151" s="35">
        <v>7394.3541267891414</v>
      </c>
      <c r="BU151" s="35">
        <v>4197.5048838829207</v>
      </c>
      <c r="BV151" s="35">
        <v>1801.8105689018062</v>
      </c>
      <c r="BW151" s="35">
        <v>237.00359867174706</v>
      </c>
      <c r="BX151" s="35">
        <v>-10802.537746907947</v>
      </c>
      <c r="BY151" s="35">
        <f t="shared" si="6"/>
        <v>-10280.472353651072</v>
      </c>
      <c r="BZ151" s="35">
        <v>-522.06539325687504</v>
      </c>
      <c r="CA151" s="35">
        <v>4518.8770000000004</v>
      </c>
      <c r="CB151" s="40">
        <v>604355.9938828412</v>
      </c>
      <c r="CC151" s="72"/>
      <c r="CD151" s="72"/>
    </row>
    <row r="152" spans="1:82" ht="15.6" x14ac:dyDescent="0.3">
      <c r="A152" s="23">
        <v>2017</v>
      </c>
      <c r="B152" s="22">
        <v>1</v>
      </c>
      <c r="C152" s="30">
        <v>282518</v>
      </c>
      <c r="D152" s="30">
        <v>39603</v>
      </c>
      <c r="E152" s="28">
        <v>242915</v>
      </c>
      <c r="F152" s="30">
        <v>164817</v>
      </c>
      <c r="G152" s="30">
        <v>53459</v>
      </c>
      <c r="H152" s="30">
        <v>53596</v>
      </c>
      <c r="I152" s="30">
        <v>51811</v>
      </c>
      <c r="J152" s="30">
        <v>1785</v>
      </c>
      <c r="K152" s="30">
        <v>99150</v>
      </c>
      <c r="L152" s="30">
        <v>88504</v>
      </c>
      <c r="M152" s="28">
        <v>72862.339474470893</v>
      </c>
      <c r="N152" s="28">
        <v>17413.737980069214</v>
      </c>
      <c r="O152" s="28">
        <v>7094.8501563288091</v>
      </c>
      <c r="P152" s="28">
        <v>48353.751338072871</v>
      </c>
      <c r="Q152" s="45">
        <v>285932</v>
      </c>
      <c r="R152" s="28">
        <v>3897917.3862193539</v>
      </c>
      <c r="S152" s="46">
        <v>1.0120841857863925</v>
      </c>
      <c r="T152" s="46">
        <v>1.0144402579830964</v>
      </c>
      <c r="U152" s="46">
        <v>1.006734132699826</v>
      </c>
      <c r="V152" s="46">
        <v>1.0137229545849338</v>
      </c>
      <c r="W152" s="46">
        <v>1.0154311649016641</v>
      </c>
      <c r="X152" s="46">
        <v>1.0188353068787852</v>
      </c>
      <c r="Y152" s="29">
        <v>0.97763363272790882</v>
      </c>
      <c r="Z152" s="28">
        <v>3528.7485999999999</v>
      </c>
      <c r="AA152" s="30">
        <v>46572.131999999998</v>
      </c>
      <c r="AB152" s="28">
        <v>23317.691000000003</v>
      </c>
      <c r="AC152" s="28">
        <v>39156.050999999999</v>
      </c>
      <c r="AD152" s="31">
        <v>76.451999999999998</v>
      </c>
      <c r="AE152" s="28">
        <v>19174.900000000001</v>
      </c>
      <c r="AF152" s="32">
        <v>17310.2</v>
      </c>
      <c r="AG152" s="33">
        <v>0.90275307824291129</v>
      </c>
      <c r="AH152" s="32">
        <v>16367.8</v>
      </c>
      <c r="AI152" s="32">
        <v>14684.3</v>
      </c>
      <c r="AJ152" s="32">
        <v>4244.2</v>
      </c>
      <c r="AK152" s="32">
        <v>3913.1</v>
      </c>
      <c r="AL152" s="31">
        <v>17.766729132828804</v>
      </c>
      <c r="AM152" s="28">
        <v>8141089.4000000004</v>
      </c>
      <c r="AN152" s="40">
        <v>129035</v>
      </c>
      <c r="AO152" s="28">
        <v>26372</v>
      </c>
      <c r="AP152" s="28">
        <v>216543</v>
      </c>
      <c r="AQ152" s="29">
        <v>1.0124265067578646</v>
      </c>
      <c r="AR152" s="28">
        <v>11382.181332401244</v>
      </c>
      <c r="AS152" s="42">
        <v>1.00936</v>
      </c>
      <c r="AT152" s="32">
        <v>2445356</v>
      </c>
      <c r="AU152" s="32">
        <v>3516700</v>
      </c>
      <c r="AV152" s="47"/>
      <c r="AW152" s="43">
        <v>0.99660000000000004</v>
      </c>
      <c r="AX152" s="44">
        <v>0.9392081848862619</v>
      </c>
      <c r="AY152" s="44">
        <v>1.0647266666666666</v>
      </c>
      <c r="AZ152" s="38">
        <v>1165852.8259999999</v>
      </c>
      <c r="BA152" s="39">
        <v>-974442</v>
      </c>
      <c r="BB152" s="35">
        <v>108773.29173735835</v>
      </c>
      <c r="BC152" s="35">
        <v>5185.3140462935862</v>
      </c>
      <c r="BD152" s="35">
        <v>1135.6843981496932</v>
      </c>
      <c r="BE152" s="35">
        <v>33131.938336805659</v>
      </c>
      <c r="BF152" s="35">
        <v>2062.0349407738067</v>
      </c>
      <c r="BG152" s="35">
        <v>28363.497181325627</v>
      </c>
      <c r="BH152" s="35">
        <v>34981.902588764198</v>
      </c>
      <c r="BI152" s="35">
        <v>1911.5390907988763</v>
      </c>
      <c r="BJ152" s="35">
        <v>2001.3811544468858</v>
      </c>
      <c r="BK152" s="35">
        <v>118631.79819766001</v>
      </c>
      <c r="BL152" s="35">
        <v>14791.380202209446</v>
      </c>
      <c r="BM152" s="35">
        <v>5442.7327479421328</v>
      </c>
      <c r="BN152" s="35">
        <v>30638.159927956476</v>
      </c>
      <c r="BO152" s="35">
        <v>149.27182985167181</v>
      </c>
      <c r="BP152" s="35">
        <v>2931.5554124304767</v>
      </c>
      <c r="BQ152" s="35">
        <v>7402.5461944238432</v>
      </c>
      <c r="BR152" s="35">
        <v>66.681901591313121</v>
      </c>
      <c r="BS152" s="35">
        <v>43834.826844522075</v>
      </c>
      <c r="BT152" s="35">
        <v>7433.7284280508065</v>
      </c>
      <c r="BU152" s="35">
        <v>3979.8301527908957</v>
      </c>
      <c r="BV152" s="35">
        <v>1739.7624191404034</v>
      </c>
      <c r="BW152" s="35">
        <v>221.32213675049275</v>
      </c>
      <c r="BX152" s="35">
        <v>-9858.5064603017017</v>
      </c>
      <c r="BY152" s="35">
        <f t="shared" si="6"/>
        <v>-9463.9287787495068</v>
      </c>
      <c r="BZ152" s="32">
        <v>-394.5776815521956</v>
      </c>
      <c r="CA152" s="35">
        <v>4432.4610000000002</v>
      </c>
      <c r="CB152" s="40">
        <v>603330.42925079155</v>
      </c>
      <c r="CC152" s="72"/>
      <c r="CD152" s="72"/>
    </row>
    <row r="153" spans="1:82" ht="15.6" x14ac:dyDescent="0.3">
      <c r="A153" s="23">
        <v>2017</v>
      </c>
      <c r="B153" s="22">
        <v>2</v>
      </c>
      <c r="C153" s="30">
        <v>285413</v>
      </c>
      <c r="D153" s="30">
        <v>40072</v>
      </c>
      <c r="E153" s="28">
        <v>245341</v>
      </c>
      <c r="F153" s="30">
        <v>166121</v>
      </c>
      <c r="G153" s="30">
        <v>53487</v>
      </c>
      <c r="H153" s="30">
        <v>54251</v>
      </c>
      <c r="I153" s="30">
        <v>52194</v>
      </c>
      <c r="J153" s="30">
        <v>2057</v>
      </c>
      <c r="K153" s="30">
        <v>100168</v>
      </c>
      <c r="L153" s="30">
        <v>88614</v>
      </c>
      <c r="M153" s="28">
        <v>72522.977361203011</v>
      </c>
      <c r="N153" s="28">
        <v>17738.476306859935</v>
      </c>
      <c r="O153" s="28">
        <v>7261.5799519927614</v>
      </c>
      <c r="P153" s="28">
        <v>47522.921102350316</v>
      </c>
      <c r="Q153" s="45">
        <v>289674</v>
      </c>
      <c r="R153" s="28">
        <v>3910568.634092065</v>
      </c>
      <c r="S153" s="46">
        <v>1.0149292428866239</v>
      </c>
      <c r="T153" s="46">
        <v>1.0173909379307855</v>
      </c>
      <c r="U153" s="46">
        <v>1.0097593807841159</v>
      </c>
      <c r="V153" s="46">
        <v>1.0225313254397057</v>
      </c>
      <c r="W153" s="46">
        <v>1.0102727417937865</v>
      </c>
      <c r="X153" s="46">
        <v>1.0154377412147064</v>
      </c>
      <c r="Y153" s="29">
        <v>1.0069493814443351</v>
      </c>
      <c r="Z153" s="28">
        <v>3554.2081000000003</v>
      </c>
      <c r="AA153" s="30">
        <v>46583.535000000003</v>
      </c>
      <c r="AB153" s="28">
        <v>23259.702999999998</v>
      </c>
      <c r="AC153" s="28">
        <v>39177.450520205646</v>
      </c>
      <c r="AD153" s="31">
        <v>78.406999999999996</v>
      </c>
      <c r="AE153" s="28">
        <v>19322.099999999999</v>
      </c>
      <c r="AF153" s="32">
        <v>17463.900000000001</v>
      </c>
      <c r="AG153" s="33">
        <v>0.90383032900150617</v>
      </c>
      <c r="AH153" s="32">
        <v>16520.2</v>
      </c>
      <c r="AI153" s="32">
        <v>14828.2</v>
      </c>
      <c r="AJ153" s="32">
        <v>4269.3999999999996</v>
      </c>
      <c r="AK153" s="32">
        <v>3921.9</v>
      </c>
      <c r="AL153" s="31">
        <v>16.928861903352765</v>
      </c>
      <c r="AM153" s="28">
        <v>8171203.4000000004</v>
      </c>
      <c r="AN153" s="40">
        <v>130299</v>
      </c>
      <c r="AO153" s="28">
        <v>26520</v>
      </c>
      <c r="AP153" s="28">
        <v>218821</v>
      </c>
      <c r="AQ153" s="29">
        <v>1.0142916185451132</v>
      </c>
      <c r="AR153" s="28">
        <v>11463.612533922575</v>
      </c>
      <c r="AS153" s="42">
        <v>0.95580333333333334</v>
      </c>
      <c r="AT153" s="32">
        <v>2549578</v>
      </c>
      <c r="AU153" s="32">
        <v>3533138</v>
      </c>
      <c r="AV153" s="43">
        <v>-0.33</v>
      </c>
      <c r="AW153" s="43">
        <v>1.1466666666666665</v>
      </c>
      <c r="AX153" s="44">
        <v>0.90882376998276271</v>
      </c>
      <c r="AY153" s="44">
        <v>1.1003233333333333</v>
      </c>
      <c r="AZ153" s="38">
        <v>1174892.9639999999</v>
      </c>
      <c r="BA153" s="39">
        <v>-1006886</v>
      </c>
      <c r="BB153" s="35">
        <v>110164.08804159162</v>
      </c>
      <c r="BC153" s="35">
        <v>5201.4187408970438</v>
      </c>
      <c r="BD153" s="35">
        <v>1133.2780701920562</v>
      </c>
      <c r="BE153" s="35">
        <v>33586.349544220553</v>
      </c>
      <c r="BF153" s="35">
        <v>1969.7248538434842</v>
      </c>
      <c r="BG153" s="35">
        <v>28879.12654535082</v>
      </c>
      <c r="BH153" s="35">
        <v>35434.449033029101</v>
      </c>
      <c r="BI153" s="35">
        <v>1906.8964303195003</v>
      </c>
      <c r="BJ153" s="35">
        <v>2052.8448237390667</v>
      </c>
      <c r="BK153" s="35">
        <v>119324.37940313017</v>
      </c>
      <c r="BL153" s="35">
        <v>14899.4835552319</v>
      </c>
      <c r="BM153" s="35">
        <v>5651.1374054567377</v>
      </c>
      <c r="BN153" s="35">
        <v>30773.791996093863</v>
      </c>
      <c r="BO153" s="35">
        <v>152.57679652792953</v>
      </c>
      <c r="BP153" s="35">
        <v>3017.9234643487043</v>
      </c>
      <c r="BQ153" s="35">
        <v>7322.5542166365394</v>
      </c>
      <c r="BR153" s="35">
        <v>76.68057697073472</v>
      </c>
      <c r="BS153" s="35">
        <v>44080.257526429377</v>
      </c>
      <c r="BT153" s="35">
        <v>7483.3867773351494</v>
      </c>
      <c r="BU153" s="35">
        <v>3876.3281992377274</v>
      </c>
      <c r="BV153" s="35">
        <v>1782.2381915796809</v>
      </c>
      <c r="BW153" s="35">
        <v>208.02069728179393</v>
      </c>
      <c r="BX153" s="35">
        <v>-9160.2913615385241</v>
      </c>
      <c r="BY153" s="35">
        <f t="shared" si="6"/>
        <v>-8791.6043568561527</v>
      </c>
      <c r="BZ153" s="32">
        <v>-368.68700468237103</v>
      </c>
      <c r="CA153" s="35">
        <v>4377.835</v>
      </c>
      <c r="CB153" s="40">
        <v>602473.27795832476</v>
      </c>
      <c r="CC153" s="72"/>
      <c r="CD153" s="72"/>
    </row>
    <row r="154" spans="1:82" ht="15.6" x14ac:dyDescent="0.3">
      <c r="A154" s="23">
        <v>2017</v>
      </c>
      <c r="B154" s="22">
        <v>3</v>
      </c>
      <c r="C154" s="30">
        <v>287209</v>
      </c>
      <c r="D154" s="30">
        <v>40339</v>
      </c>
      <c r="E154" s="28">
        <v>246870</v>
      </c>
      <c r="F154" s="30">
        <v>167397</v>
      </c>
      <c r="G154" s="30">
        <v>53910</v>
      </c>
      <c r="H154" s="30">
        <v>55798</v>
      </c>
      <c r="I154" s="30">
        <v>53610</v>
      </c>
      <c r="J154" s="30">
        <v>2188</v>
      </c>
      <c r="K154" s="30">
        <v>101112</v>
      </c>
      <c r="L154" s="30">
        <v>91008</v>
      </c>
      <c r="M154" s="28">
        <v>74624.833030475042</v>
      </c>
      <c r="N154" s="28">
        <v>18934.471399643175</v>
      </c>
      <c r="O154" s="28">
        <v>7096.545559065853</v>
      </c>
      <c r="P154" s="28">
        <v>48593.816071766014</v>
      </c>
      <c r="Q154" s="45">
        <v>291342</v>
      </c>
      <c r="R154" s="28">
        <v>3924507.5403122567</v>
      </c>
      <c r="S154" s="46">
        <v>1.0143902175767472</v>
      </c>
      <c r="T154" s="46">
        <v>1.0154005149435175</v>
      </c>
      <c r="U154" s="46">
        <v>1.0080319050268967</v>
      </c>
      <c r="V154" s="46">
        <v>1.030143629919791</v>
      </c>
      <c r="W154" s="46">
        <v>1.0070318063137906</v>
      </c>
      <c r="X154" s="46">
        <v>1.0136581399437412</v>
      </c>
      <c r="Y154" s="29">
        <v>1.0728685170912966</v>
      </c>
      <c r="Z154" s="28">
        <v>3579.0410999999999</v>
      </c>
      <c r="AA154" s="30">
        <v>46610.116999999998</v>
      </c>
      <c r="AB154" s="28">
        <v>23277.401000000002</v>
      </c>
      <c r="AC154" s="28">
        <v>39211.628900818476</v>
      </c>
      <c r="AD154" s="31">
        <v>82.116</v>
      </c>
      <c r="AE154" s="28">
        <v>19474.900000000001</v>
      </c>
      <c r="AF154" s="32">
        <v>17596.3</v>
      </c>
      <c r="AG154" s="33">
        <v>0.90353737374774701</v>
      </c>
      <c r="AH154" s="32">
        <v>16669.8</v>
      </c>
      <c r="AI154" s="32">
        <v>14949</v>
      </c>
      <c r="AJ154" s="32">
        <v>4296.2</v>
      </c>
      <c r="AK154" s="32">
        <v>3937.3</v>
      </c>
      <c r="AL154" s="31">
        <v>16.335590902094268</v>
      </c>
      <c r="AM154" s="28">
        <v>8231958.2999999998</v>
      </c>
      <c r="AN154" s="40">
        <v>131495</v>
      </c>
      <c r="AO154" s="28">
        <v>26592</v>
      </c>
      <c r="AP154" s="28">
        <v>220278</v>
      </c>
      <c r="AQ154" s="29">
        <v>1.0134335058726023</v>
      </c>
      <c r="AR154" s="28">
        <v>11540.148311305527</v>
      </c>
      <c r="AS154" s="42">
        <v>0.9565366666666667</v>
      </c>
      <c r="AT154" s="32">
        <v>2637919</v>
      </c>
      <c r="AU154" s="32">
        <v>3560854</v>
      </c>
      <c r="AV154" s="43">
        <v>-0.33</v>
      </c>
      <c r="AW154" s="43">
        <v>1.27</v>
      </c>
      <c r="AX154" s="44">
        <v>0.85148897037953686</v>
      </c>
      <c r="AY154" s="44">
        <v>1.1744133333333335</v>
      </c>
      <c r="AZ154" s="38">
        <v>1176715.321</v>
      </c>
      <c r="BA154" s="39">
        <v>-996079</v>
      </c>
      <c r="BB154" s="35">
        <v>111704.64815211663</v>
      </c>
      <c r="BC154" s="35">
        <v>5213.8023473017274</v>
      </c>
      <c r="BD154" s="35">
        <v>1131.2968360211817</v>
      </c>
      <c r="BE154" s="35">
        <v>33992.205603707436</v>
      </c>
      <c r="BF154" s="35">
        <v>1921.3449565348383</v>
      </c>
      <c r="BG154" s="35">
        <v>29494.314682012591</v>
      </c>
      <c r="BH154" s="35">
        <v>35833.77322213244</v>
      </c>
      <c r="BI154" s="35">
        <v>1918.6786697603122</v>
      </c>
      <c r="BJ154" s="35">
        <v>2199.2318346460906</v>
      </c>
      <c r="BK154" s="35">
        <v>120412.54060273507</v>
      </c>
      <c r="BL154" s="35">
        <v>15015.551676511226</v>
      </c>
      <c r="BM154" s="35">
        <v>5858.7023287573011</v>
      </c>
      <c r="BN154" s="35">
        <v>30943.066034068692</v>
      </c>
      <c r="BO154" s="35">
        <v>155.15248333812886</v>
      </c>
      <c r="BP154" s="35">
        <v>3074.6840259591131</v>
      </c>
      <c r="BQ154" s="35">
        <v>7281.2540111063472</v>
      </c>
      <c r="BR154" s="35">
        <v>68.249337689710799</v>
      </c>
      <c r="BS154" s="35">
        <v>44459.21534095364</v>
      </c>
      <c r="BT154" s="35">
        <v>7543.329174642171</v>
      </c>
      <c r="BU154" s="35">
        <v>3886.999023223415</v>
      </c>
      <c r="BV154" s="35">
        <v>1929.2378862196383</v>
      </c>
      <c r="BW154" s="35">
        <v>197.09928026565055</v>
      </c>
      <c r="BX154" s="35">
        <v>-8707.8924506184121</v>
      </c>
      <c r="BY154" s="35">
        <f t="shared" si="6"/>
        <v>-8355.5877890533247</v>
      </c>
      <c r="BZ154" s="32">
        <v>-352.30466156508783</v>
      </c>
      <c r="CA154" s="35">
        <v>4341.3090000000002</v>
      </c>
      <c r="CB154" s="40">
        <v>601785.84808977763</v>
      </c>
      <c r="CC154" s="72"/>
      <c r="CD154" s="72"/>
    </row>
    <row r="155" spans="1:82" ht="15.6" x14ac:dyDescent="0.3">
      <c r="A155" s="23">
        <v>2017</v>
      </c>
      <c r="B155" s="22">
        <v>4</v>
      </c>
      <c r="C155" s="30">
        <v>288758</v>
      </c>
      <c r="D155" s="30">
        <v>40361</v>
      </c>
      <c r="E155" s="28">
        <v>248397</v>
      </c>
      <c r="F155" s="30">
        <v>168472</v>
      </c>
      <c r="G155" s="30">
        <v>53903</v>
      </c>
      <c r="H155" s="30">
        <v>57065</v>
      </c>
      <c r="I155" s="30">
        <v>54639</v>
      </c>
      <c r="J155" s="30">
        <v>2426</v>
      </c>
      <c r="K155" s="30">
        <v>102460</v>
      </c>
      <c r="L155" s="30">
        <v>93142</v>
      </c>
      <c r="M155" s="28">
        <v>76278.850133851054</v>
      </c>
      <c r="N155" s="28">
        <v>18956.134851190465</v>
      </c>
      <c r="O155" s="28">
        <v>7921.5786223117329</v>
      </c>
      <c r="P155" s="28">
        <v>49401.136660348857</v>
      </c>
      <c r="Q155" s="45">
        <v>295544</v>
      </c>
      <c r="R155" s="28">
        <v>3939334.0421210723</v>
      </c>
      <c r="S155" s="46">
        <v>1.0235006476011055</v>
      </c>
      <c r="T155" s="46">
        <v>1.0204663089415451</v>
      </c>
      <c r="U155" s="46">
        <v>1.0164554848524201</v>
      </c>
      <c r="V155" s="46">
        <v>1.0215047859587474</v>
      </c>
      <c r="W155" s="46">
        <v>1.0217645910599258</v>
      </c>
      <c r="X155" s="46">
        <v>1.0101672714779584</v>
      </c>
      <c r="Y155" s="29">
        <v>1.0721325043739627</v>
      </c>
      <c r="Z155" s="28">
        <v>3604.0391</v>
      </c>
      <c r="AA155" s="30">
        <v>46660.902999999998</v>
      </c>
      <c r="AB155" s="28">
        <v>23330.963</v>
      </c>
      <c r="AC155" s="28">
        <v>39266.192606366545</v>
      </c>
      <c r="AD155" s="31">
        <v>82.13</v>
      </c>
      <c r="AE155" s="28">
        <v>19556.5</v>
      </c>
      <c r="AF155" s="32">
        <v>17673.599999999999</v>
      </c>
      <c r="AG155" s="33">
        <v>0.90371999079589904</v>
      </c>
      <c r="AH155" s="32">
        <v>16768.599999999999</v>
      </c>
      <c r="AI155" s="32">
        <v>15029.3</v>
      </c>
      <c r="AJ155" s="32">
        <v>4332.6000000000004</v>
      </c>
      <c r="AK155" s="32">
        <v>3958.5</v>
      </c>
      <c r="AL155" s="31">
        <v>16.177913444892955</v>
      </c>
      <c r="AM155" s="28">
        <v>8257901.7999999998</v>
      </c>
      <c r="AN155" s="40">
        <v>132836</v>
      </c>
      <c r="AO155" s="28">
        <v>26695</v>
      </c>
      <c r="AP155" s="28">
        <v>221702</v>
      </c>
      <c r="AQ155" s="29">
        <v>1.0211285072673364</v>
      </c>
      <c r="AR155" s="28">
        <v>11611.783237250611</v>
      </c>
      <c r="AS155" s="42">
        <v>1.0139233333333335</v>
      </c>
      <c r="AT155" s="32">
        <v>2700087</v>
      </c>
      <c r="AU155" s="32">
        <v>3571058</v>
      </c>
      <c r="AV155" s="43">
        <v>-0.33</v>
      </c>
      <c r="AW155" s="43">
        <v>1.41</v>
      </c>
      <c r="AX155" s="44">
        <v>0.84913911446112222</v>
      </c>
      <c r="AY155" s="44">
        <v>1.1776633333333333</v>
      </c>
      <c r="AZ155" s="38">
        <v>1183411.8659999999</v>
      </c>
      <c r="BA155" s="39">
        <v>-993738</v>
      </c>
      <c r="BB155" s="35">
        <v>113394.97206893339</v>
      </c>
      <c r="BC155" s="35">
        <v>5222.4648655076417</v>
      </c>
      <c r="BD155" s="35">
        <v>1129.7406956370694</v>
      </c>
      <c r="BE155" s="35">
        <v>34349.506515266345</v>
      </c>
      <c r="BF155" s="35">
        <v>1916.8952488478694</v>
      </c>
      <c r="BG155" s="35">
        <v>30209.061591310965</v>
      </c>
      <c r="BH155" s="35">
        <v>36179.875156074224</v>
      </c>
      <c r="BI155" s="35">
        <v>1946.8858091213131</v>
      </c>
      <c r="BJ155" s="35">
        <v>2440.5421871679582</v>
      </c>
      <c r="BK155" s="35">
        <v>121896.28179647478</v>
      </c>
      <c r="BL155" s="35">
        <v>15139.584566047426</v>
      </c>
      <c r="BM155" s="35">
        <v>6065.4275178438293</v>
      </c>
      <c r="BN155" s="35">
        <v>31145.982041880972</v>
      </c>
      <c r="BO155" s="35">
        <v>156.99889028226985</v>
      </c>
      <c r="BP155" s="35">
        <v>3101.837097261704</v>
      </c>
      <c r="BQ155" s="35">
        <v>7278.6455778332693</v>
      </c>
      <c r="BR155" s="35">
        <v>41.388183748241339</v>
      </c>
      <c r="BS155" s="35">
        <v>44971.700288094878</v>
      </c>
      <c r="BT155" s="35">
        <v>7613.555619971874</v>
      </c>
      <c r="BU155" s="35">
        <v>4011.8426247479601</v>
      </c>
      <c r="BV155" s="35">
        <v>2180.7615030602774</v>
      </c>
      <c r="BW155" s="35">
        <v>188.55788570206269</v>
      </c>
      <c r="BX155" s="35">
        <v>-8501.3097275413656</v>
      </c>
      <c r="BY155" s="35">
        <f t="shared" si="6"/>
        <v>-8155.8790753410194</v>
      </c>
      <c r="BZ155" s="32">
        <v>-345.43065220034595</v>
      </c>
      <c r="CA155" s="35">
        <v>4322.884</v>
      </c>
      <c r="CB155" s="40">
        <v>601356.16212902649</v>
      </c>
      <c r="CC155" s="72"/>
      <c r="CD155" s="72"/>
    </row>
    <row r="156" spans="1:82" ht="15.6" x14ac:dyDescent="0.3">
      <c r="A156" s="23">
        <v>2018</v>
      </c>
      <c r="B156" s="22">
        <v>1</v>
      </c>
      <c r="C156" s="30">
        <v>289991</v>
      </c>
      <c r="D156" s="30">
        <v>40575</v>
      </c>
      <c r="E156" s="28">
        <v>249416</v>
      </c>
      <c r="F156" s="30">
        <v>169067</v>
      </c>
      <c r="G156" s="30">
        <v>54335</v>
      </c>
      <c r="H156" s="30">
        <v>57529</v>
      </c>
      <c r="I156" s="30">
        <v>54676</v>
      </c>
      <c r="J156" s="30">
        <v>2853</v>
      </c>
      <c r="K156" s="30">
        <v>102594</v>
      </c>
      <c r="L156" s="30">
        <v>93534</v>
      </c>
      <c r="M156" s="28">
        <v>76122.728964259077</v>
      </c>
      <c r="N156" s="28">
        <v>18690.730287772778</v>
      </c>
      <c r="O156" s="28">
        <v>7073.5295574756437</v>
      </c>
      <c r="P156" s="28">
        <v>50358.469119010653</v>
      </c>
      <c r="Q156" s="45">
        <v>296377</v>
      </c>
      <c r="R156" s="28">
        <v>3954047.1352301002</v>
      </c>
      <c r="S156" s="46">
        <v>1.0220213730770955</v>
      </c>
      <c r="T156" s="46">
        <v>1.0265989223207368</v>
      </c>
      <c r="U156" s="46">
        <v>1.0169319959510446</v>
      </c>
      <c r="V156" s="46">
        <v>1.021270758650962</v>
      </c>
      <c r="W156" s="46">
        <v>1.0169405618262277</v>
      </c>
      <c r="X156" s="46">
        <v>1.0203669253961127</v>
      </c>
      <c r="Y156" s="29">
        <v>1.1305952257881731</v>
      </c>
      <c r="Z156" s="28">
        <v>3604.7991000000002</v>
      </c>
      <c r="AA156" s="30">
        <v>46722.98</v>
      </c>
      <c r="AB156" s="28">
        <v>23308.473000000002</v>
      </c>
      <c r="AC156" s="28">
        <v>39330.116000000002</v>
      </c>
      <c r="AD156" s="31">
        <v>98.954999999999998</v>
      </c>
      <c r="AE156" s="28">
        <v>19609.400000000001</v>
      </c>
      <c r="AF156" s="32">
        <v>17699.8</v>
      </c>
      <c r="AG156" s="33">
        <v>0.9026181321203095</v>
      </c>
      <c r="AH156" s="32">
        <v>16801.2</v>
      </c>
      <c r="AI156" s="32">
        <v>15040.7</v>
      </c>
      <c r="AJ156" s="32">
        <v>4392.8</v>
      </c>
      <c r="AK156" s="32">
        <v>3988.7</v>
      </c>
      <c r="AL156" s="31">
        <v>15.870078661952672</v>
      </c>
      <c r="AM156" s="28">
        <v>8309216.9000000004</v>
      </c>
      <c r="AN156" s="40">
        <v>133692</v>
      </c>
      <c r="AO156" s="28">
        <v>26929</v>
      </c>
      <c r="AP156" s="28">
        <v>222487</v>
      </c>
      <c r="AQ156" s="29">
        <v>1.0201055264538397</v>
      </c>
      <c r="AR156" s="28">
        <v>11713.013227304986</v>
      </c>
      <c r="AS156" s="42">
        <v>1.0057333333333334</v>
      </c>
      <c r="AT156" s="32">
        <v>2731417</v>
      </c>
      <c r="AU156" s="32">
        <v>3552095</v>
      </c>
      <c r="AV156" s="43">
        <v>-0.33500000000000002</v>
      </c>
      <c r="AW156" s="43">
        <v>1.9</v>
      </c>
      <c r="AX156" s="44">
        <v>0.81336080685392054</v>
      </c>
      <c r="AY156" s="44">
        <v>1.2294666666666665</v>
      </c>
      <c r="AZ156" s="38">
        <v>1199831.6769999999</v>
      </c>
      <c r="BA156" s="39">
        <v>-1007040</v>
      </c>
      <c r="BB156" s="35">
        <v>115235.05979204187</v>
      </c>
      <c r="BC156" s="35">
        <v>5227.4062955147829</v>
      </c>
      <c r="BD156" s="35">
        <v>1128.609649039719</v>
      </c>
      <c r="BE156" s="35">
        <v>34658.252278897256</v>
      </c>
      <c r="BF156" s="35">
        <v>1956.3757307825776</v>
      </c>
      <c r="BG156" s="35">
        <v>31023.367273245924</v>
      </c>
      <c r="BH156" s="35">
        <v>36472.754834854451</v>
      </c>
      <c r="BI156" s="35">
        <v>1991.5178484025012</v>
      </c>
      <c r="BJ156" s="35">
        <v>2776.7758813046685</v>
      </c>
      <c r="BK156" s="35">
        <v>123775.60298434929</v>
      </c>
      <c r="BL156" s="35">
        <v>15271.582223840498</v>
      </c>
      <c r="BM156" s="35">
        <v>6271.3129727163168</v>
      </c>
      <c r="BN156" s="35">
        <v>31382.540019530679</v>
      </c>
      <c r="BO156" s="35">
        <v>158.11601736035249</v>
      </c>
      <c r="BP156" s="35">
        <v>3099.3826782564756</v>
      </c>
      <c r="BQ156" s="35">
        <v>7314.7289168173011</v>
      </c>
      <c r="BR156" s="35">
        <v>-3.9028848536736511</v>
      </c>
      <c r="BS156" s="35">
        <v>45617.71236785307</v>
      </c>
      <c r="BT156" s="35">
        <v>7694.0661133242538</v>
      </c>
      <c r="BU156" s="35">
        <v>4250.8590038113607</v>
      </c>
      <c r="BV156" s="35">
        <v>2536.809042101595</v>
      </c>
      <c r="BW156" s="35">
        <v>182.39651359103027</v>
      </c>
      <c r="BX156" s="35">
        <v>-8540.5431923073847</v>
      </c>
      <c r="BY156" s="35">
        <f t="shared" si="6"/>
        <v>-8195.9905279369123</v>
      </c>
      <c r="BZ156" s="32">
        <v>-344.55266437047197</v>
      </c>
      <c r="CA156" s="35">
        <v>4306.92</v>
      </c>
      <c r="CB156" s="40">
        <v>601133.9806012545</v>
      </c>
      <c r="CC156" s="72"/>
      <c r="CD156" s="72"/>
    </row>
    <row r="157" spans="1:82" ht="15.6" x14ac:dyDescent="0.3">
      <c r="A157" s="23">
        <v>2018</v>
      </c>
      <c r="B157" s="22">
        <v>2</v>
      </c>
      <c r="C157" s="30">
        <v>291690</v>
      </c>
      <c r="D157" s="30">
        <v>40705</v>
      </c>
      <c r="E157" s="28">
        <v>250985</v>
      </c>
      <c r="F157" s="30">
        <v>169686</v>
      </c>
      <c r="G157" s="30">
        <v>54713</v>
      </c>
      <c r="H157" s="30">
        <v>59739</v>
      </c>
      <c r="I157" s="30">
        <v>56793</v>
      </c>
      <c r="J157" s="30">
        <v>2946</v>
      </c>
      <c r="K157" s="30">
        <v>102064</v>
      </c>
      <c r="L157" s="30">
        <v>94512</v>
      </c>
      <c r="M157" s="28">
        <v>77028.359548093227</v>
      </c>
      <c r="N157" s="28">
        <v>18868.405555027224</v>
      </c>
      <c r="O157" s="28">
        <v>7742.573704398671</v>
      </c>
      <c r="P157" s="28">
        <v>50417.380288667329</v>
      </c>
      <c r="Q157" s="45">
        <v>299596</v>
      </c>
      <c r="R157" s="28">
        <v>3970727.9701234736</v>
      </c>
      <c r="S157" s="46">
        <v>1.0271041173848949</v>
      </c>
      <c r="T157" s="46">
        <v>1.0272915856346427</v>
      </c>
      <c r="U157" s="46">
        <v>1.0214025917058103</v>
      </c>
      <c r="V157" s="46">
        <v>1.0346169422287959</v>
      </c>
      <c r="W157" s="46">
        <v>1.028883837592099</v>
      </c>
      <c r="X157" s="46">
        <v>1.0303665143050618</v>
      </c>
      <c r="Y157" s="29">
        <v>1.1070694578789126</v>
      </c>
      <c r="Z157" s="28">
        <v>3623.3116</v>
      </c>
      <c r="AA157" s="30">
        <v>46765.06</v>
      </c>
      <c r="AB157" s="28">
        <v>23259.589</v>
      </c>
      <c r="AC157" s="28">
        <v>39386.505007926804</v>
      </c>
      <c r="AD157" s="31">
        <v>93.22</v>
      </c>
      <c r="AE157" s="28">
        <v>19746.7</v>
      </c>
      <c r="AF157" s="32">
        <v>17836.3</v>
      </c>
      <c r="AG157" s="33">
        <v>0.90325472104199678</v>
      </c>
      <c r="AH157" s="32">
        <v>16963</v>
      </c>
      <c r="AI157" s="32">
        <v>15172.7</v>
      </c>
      <c r="AJ157" s="32">
        <v>4418.3</v>
      </c>
      <c r="AK157" s="32">
        <v>3999.6</v>
      </c>
      <c r="AL157" s="31">
        <v>15.102971080013496</v>
      </c>
      <c r="AM157" s="28">
        <v>8403973.4000000004</v>
      </c>
      <c r="AN157" s="40">
        <v>135466</v>
      </c>
      <c r="AO157" s="28">
        <v>27089</v>
      </c>
      <c r="AP157" s="28">
        <v>223896</v>
      </c>
      <c r="AQ157" s="29">
        <v>1.0233067902237709</v>
      </c>
      <c r="AR157" s="28">
        <v>11761.061109674243</v>
      </c>
      <c r="AS157" s="42">
        <v>1.0392666666666666</v>
      </c>
      <c r="AT157" s="32">
        <v>2830840</v>
      </c>
      <c r="AU157" s="32">
        <v>3613219</v>
      </c>
      <c r="AV157" s="43">
        <v>-0.33</v>
      </c>
      <c r="AW157" s="43">
        <v>2.2930000000000001</v>
      </c>
      <c r="AX157" s="44">
        <v>0.8387854386847845</v>
      </c>
      <c r="AY157" s="44">
        <v>1.1921999999999999</v>
      </c>
      <c r="AZ157" s="38">
        <v>1202858.8330000001</v>
      </c>
      <c r="BA157" s="39">
        <v>-1009967</v>
      </c>
      <c r="BB157" s="35">
        <v>117091.07096446851</v>
      </c>
      <c r="BC157" s="35">
        <v>5272.2203493117267</v>
      </c>
      <c r="BD157" s="35">
        <v>1137.3133707848915</v>
      </c>
      <c r="BE157" s="35">
        <v>35033.949672790724</v>
      </c>
      <c r="BF157" s="35">
        <v>2012.9176312434302</v>
      </c>
      <c r="BG157" s="35">
        <v>31669.34263672154</v>
      </c>
      <c r="BH157" s="35">
        <v>36945.804772424759</v>
      </c>
      <c r="BI157" s="35">
        <v>2050.4635247539763</v>
      </c>
      <c r="BJ157" s="35">
        <v>2969.0590064374851</v>
      </c>
      <c r="BK157" s="35">
        <v>125353.49026575941</v>
      </c>
      <c r="BL157" s="35">
        <v>15416.948397421531</v>
      </c>
      <c r="BM157" s="35">
        <v>6432.6419655787849</v>
      </c>
      <c r="BN157" s="35">
        <v>31690.947202778294</v>
      </c>
      <c r="BO157" s="35">
        <v>158.71646124744456</v>
      </c>
      <c r="BP157" s="35">
        <v>3050.4478393517943</v>
      </c>
      <c r="BQ157" s="35">
        <v>7335.2706856839941</v>
      </c>
      <c r="BR157" s="35">
        <v>-25.558158352970185</v>
      </c>
      <c r="BS157" s="35">
        <v>46156.932252615123</v>
      </c>
      <c r="BT157" s="35">
        <v>7781.043865335505</v>
      </c>
      <c r="BU157" s="35">
        <v>4436.4219539121759</v>
      </c>
      <c r="BV157" s="35">
        <v>2748.4044408774848</v>
      </c>
      <c r="BW157" s="35">
        <v>171.27335931020519</v>
      </c>
      <c r="BX157" s="35">
        <v>-8262.4193012908399</v>
      </c>
      <c r="BY157" s="35">
        <f t="shared" si="6"/>
        <v>-7929.9446060656983</v>
      </c>
      <c r="BZ157" s="32">
        <v>-332.47469522514126</v>
      </c>
      <c r="CA157" s="35">
        <v>4330.9530000000004</v>
      </c>
      <c r="CB157" s="40">
        <v>600990.86833416182</v>
      </c>
      <c r="CC157" s="72"/>
      <c r="CD157" s="72"/>
    </row>
    <row r="158" spans="1:82" s="27" customFormat="1" ht="15.6" x14ac:dyDescent="0.3">
      <c r="A158" s="23">
        <v>2018</v>
      </c>
      <c r="B158" s="21">
        <v>3</v>
      </c>
      <c r="C158" s="30">
        <v>293208</v>
      </c>
      <c r="D158" s="30">
        <v>40815</v>
      </c>
      <c r="E158" s="30">
        <v>252393</v>
      </c>
      <c r="F158" s="30">
        <v>169554</v>
      </c>
      <c r="G158" s="30">
        <v>55118</v>
      </c>
      <c r="H158" s="30">
        <v>60149</v>
      </c>
      <c r="I158" s="30">
        <v>57013</v>
      </c>
      <c r="J158" s="30">
        <v>3136</v>
      </c>
      <c r="K158" s="30">
        <v>102025</v>
      </c>
      <c r="L158" s="30">
        <v>93638</v>
      </c>
      <c r="M158" s="45">
        <v>75727.635182080863</v>
      </c>
      <c r="N158" s="45">
        <v>19501.607921207738</v>
      </c>
      <c r="O158" s="45">
        <v>7656.2604048791272</v>
      </c>
      <c r="P158" s="45">
        <v>48569.766855993999</v>
      </c>
      <c r="Q158" s="45">
        <v>302068</v>
      </c>
      <c r="R158" s="45">
        <v>3987459.5848784735</v>
      </c>
      <c r="S158" s="44">
        <v>1.0302174565496167</v>
      </c>
      <c r="T158" s="44">
        <v>1.0344315085459499</v>
      </c>
      <c r="U158" s="44">
        <v>1.0306796327878369</v>
      </c>
      <c r="V158" s="44">
        <v>1.0380614947468121</v>
      </c>
      <c r="W158" s="44">
        <v>1.0427248223474639</v>
      </c>
      <c r="X158" s="44">
        <v>1.0561630961789017</v>
      </c>
      <c r="Y158" s="37">
        <v>1.1071195158340805</v>
      </c>
      <c r="Z158" s="45">
        <v>3626.03</v>
      </c>
      <c r="AA158" s="30">
        <v>46832.959000000003</v>
      </c>
      <c r="AB158" s="45">
        <v>23265.073</v>
      </c>
      <c r="AC158" s="45">
        <v>39464.6991178397</v>
      </c>
      <c r="AD158" s="34">
        <v>95.706000000000003</v>
      </c>
      <c r="AE158" s="28">
        <v>19885.2</v>
      </c>
      <c r="AF158" s="32">
        <v>17984.599999999999</v>
      </c>
      <c r="AG158" s="33">
        <v>0.90442137871381723</v>
      </c>
      <c r="AH158" s="32">
        <v>17082.5</v>
      </c>
      <c r="AI158" s="32">
        <v>15300.5</v>
      </c>
      <c r="AJ158" s="32">
        <v>4448.6000000000004</v>
      </c>
      <c r="AK158" s="32">
        <v>4030.1</v>
      </c>
      <c r="AL158" s="34">
        <v>14.527669868046406</v>
      </c>
      <c r="AM158" s="45">
        <v>8469924.4000000004</v>
      </c>
      <c r="AN158" s="40">
        <v>137683</v>
      </c>
      <c r="AO158" s="45">
        <v>27153</v>
      </c>
      <c r="AP158" s="45">
        <v>225240</v>
      </c>
      <c r="AQ158" s="37">
        <v>1.0286068670011839</v>
      </c>
      <c r="AR158" s="45">
        <v>11790.411945306567</v>
      </c>
      <c r="AS158" s="42">
        <v>1.1075533333333334</v>
      </c>
      <c r="AT158" s="32">
        <v>2905227</v>
      </c>
      <c r="AU158" s="32">
        <v>3657529</v>
      </c>
      <c r="AV158" s="43" t="s">
        <v>152</v>
      </c>
      <c r="AW158" s="43">
        <v>2.29</v>
      </c>
      <c r="AX158" s="44">
        <v>0.85974666131713184</v>
      </c>
      <c r="AY158" s="44">
        <v>1.1631333333333334</v>
      </c>
      <c r="AZ158" s="38">
        <v>1214635.6429999999</v>
      </c>
      <c r="BA158" s="39">
        <v>-995351</v>
      </c>
      <c r="BB158" s="35">
        <v>118963.00558621334</v>
      </c>
      <c r="BC158" s="35">
        <v>5356.9070268984724</v>
      </c>
      <c r="BD158" s="35">
        <v>1155.8518608725867</v>
      </c>
      <c r="BE158" s="35">
        <v>35476.598696946741</v>
      </c>
      <c r="BF158" s="35">
        <v>2086.520950230426</v>
      </c>
      <c r="BG158" s="35">
        <v>32146.98768173781</v>
      </c>
      <c r="BH158" s="35">
        <v>37599.024968785161</v>
      </c>
      <c r="BI158" s="35">
        <v>2123.7228381757377</v>
      </c>
      <c r="BJ158" s="35">
        <v>3017.3915625664085</v>
      </c>
      <c r="BK158" s="35">
        <v>126629.94364070508</v>
      </c>
      <c r="BL158" s="35">
        <v>15575.683086790517</v>
      </c>
      <c r="BM158" s="35">
        <v>6549.4144964312363</v>
      </c>
      <c r="BN158" s="35">
        <v>32071.203591623809</v>
      </c>
      <c r="BO158" s="35">
        <v>158.80022194354606</v>
      </c>
      <c r="BP158" s="35">
        <v>2955.0325805476605</v>
      </c>
      <c r="BQ158" s="35">
        <v>7340.2708844333483</v>
      </c>
      <c r="BR158" s="35">
        <v>-23.57763674964826</v>
      </c>
      <c r="BS158" s="35">
        <v>46589.359942381037</v>
      </c>
      <c r="BT158" s="35">
        <v>7874.4888760056247</v>
      </c>
      <c r="BU158" s="35">
        <v>4568.5314750504085</v>
      </c>
      <c r="BV158" s="35">
        <v>2815.5476993879447</v>
      </c>
      <c r="BW158" s="35">
        <v>155.18842285958749</v>
      </c>
      <c r="BX158" s="35">
        <v>-7666.9380544917294</v>
      </c>
      <c r="BY158" s="35">
        <f t="shared" si="6"/>
        <v>-7361.2270390643944</v>
      </c>
      <c r="BZ158" s="32">
        <v>-305.7110154273347</v>
      </c>
      <c r="CA158" s="35">
        <v>4379.3429999999998</v>
      </c>
      <c r="CB158" s="40">
        <v>600941.13031358109</v>
      </c>
      <c r="CC158" s="74"/>
      <c r="CD158" s="72"/>
    </row>
    <row r="159" spans="1:82" ht="15.6" x14ac:dyDescent="0.3">
      <c r="A159" s="23">
        <v>2018</v>
      </c>
      <c r="B159" s="22">
        <v>4</v>
      </c>
      <c r="C159" s="30">
        <v>295141</v>
      </c>
      <c r="D159" s="30">
        <v>40954</v>
      </c>
      <c r="E159" s="30">
        <v>254187</v>
      </c>
      <c r="F159" s="30">
        <v>169818</v>
      </c>
      <c r="G159" s="30">
        <v>55450</v>
      </c>
      <c r="H159" s="30">
        <v>60419</v>
      </c>
      <c r="I159" s="30">
        <v>57214</v>
      </c>
      <c r="J159" s="30">
        <v>3205</v>
      </c>
      <c r="K159" s="30">
        <v>103186</v>
      </c>
      <c r="L159" s="30">
        <v>93732</v>
      </c>
      <c r="M159" s="45">
        <v>75551.485057532904</v>
      </c>
      <c r="N159" s="45">
        <v>19060.366259734903</v>
      </c>
      <c r="O159" s="45">
        <v>8002.0217643144879</v>
      </c>
      <c r="P159" s="45">
        <v>48489.097033483515</v>
      </c>
      <c r="Q159" s="45">
        <v>305818</v>
      </c>
      <c r="R159" s="45">
        <v>4004222.4643545048</v>
      </c>
      <c r="S159" s="44">
        <v>1.0361759294709987</v>
      </c>
      <c r="T159" s="44">
        <v>1.0375872993440036</v>
      </c>
      <c r="U159" s="44">
        <v>1.0342110009017134</v>
      </c>
      <c r="V159" s="44">
        <v>1.0524521970147167</v>
      </c>
      <c r="W159" s="44">
        <v>1.0405384451379063</v>
      </c>
      <c r="X159" s="44">
        <v>1.0529168266973925</v>
      </c>
      <c r="Y159" s="37">
        <v>1.0828720879853373</v>
      </c>
      <c r="Z159" s="45">
        <v>3646.9159</v>
      </c>
      <c r="AA159" s="30">
        <v>46936.739000000001</v>
      </c>
      <c r="AB159" s="45">
        <v>23307.539999999997</v>
      </c>
      <c r="AC159" s="45">
        <v>39573.217532375114</v>
      </c>
      <c r="AD159" s="34">
        <v>100.18899999999999</v>
      </c>
      <c r="AE159" s="28">
        <v>19995.099999999999</v>
      </c>
      <c r="AF159" s="32">
        <v>18067.7</v>
      </c>
      <c r="AG159" s="33">
        <v>0.90360638356397327</v>
      </c>
      <c r="AH159" s="32">
        <v>17169.7</v>
      </c>
      <c r="AI159" s="32">
        <v>15374.1</v>
      </c>
      <c r="AJ159" s="32">
        <v>4456.7</v>
      </c>
      <c r="AK159" s="32">
        <v>4036</v>
      </c>
      <c r="AL159" s="34">
        <v>14.211881648599553</v>
      </c>
      <c r="AM159" s="45">
        <v>8445248.3000000007</v>
      </c>
      <c r="AN159" s="40">
        <v>139231</v>
      </c>
      <c r="AO159" s="45">
        <v>27243</v>
      </c>
      <c r="AP159" s="45">
        <v>226944</v>
      </c>
      <c r="AQ159" s="37">
        <v>1.1415464094543446</v>
      </c>
      <c r="AR159" s="45">
        <v>11801.071161501441</v>
      </c>
      <c r="AS159" s="42">
        <v>1.0981866666666666</v>
      </c>
      <c r="AT159" s="32">
        <v>2960539</v>
      </c>
      <c r="AU159" s="32">
        <v>3697406</v>
      </c>
      <c r="AV159" s="43">
        <v>-0.3</v>
      </c>
      <c r="AW159" s="43">
        <v>2.57667</v>
      </c>
      <c r="AX159" s="44">
        <v>0.87629618811158172</v>
      </c>
      <c r="AY159" s="44">
        <v>1.1411666666666667</v>
      </c>
      <c r="AZ159" s="38">
        <v>1208860.8089999999</v>
      </c>
      <c r="BA159" s="39">
        <v>-952361</v>
      </c>
      <c r="BB159" s="35">
        <v>120850.86365727629</v>
      </c>
      <c r="BC159" s="35">
        <v>5481.4663282750198</v>
      </c>
      <c r="BD159" s="35">
        <v>1184.2251193028039</v>
      </c>
      <c r="BE159" s="35">
        <v>35986.199351365307</v>
      </c>
      <c r="BF159" s="35">
        <v>2177.1856877435662</v>
      </c>
      <c r="BG159" s="35">
        <v>32456.302408294738</v>
      </c>
      <c r="BH159" s="35">
        <v>38432.415423935636</v>
      </c>
      <c r="BI159" s="35">
        <v>2211.2957886677864</v>
      </c>
      <c r="BJ159" s="35">
        <v>2921.7735496914383</v>
      </c>
      <c r="BK159" s="35">
        <v>127604.96310918638</v>
      </c>
      <c r="BL159" s="35">
        <v>15747.786291947459</v>
      </c>
      <c r="BM159" s="35">
        <v>6621.6305652736673</v>
      </c>
      <c r="BN159" s="35">
        <v>32523.309186067214</v>
      </c>
      <c r="BO159" s="35">
        <v>158.36729944865698</v>
      </c>
      <c r="BP159" s="35">
        <v>2813.1369018440728</v>
      </c>
      <c r="BQ159" s="35">
        <v>7329.7295130653611</v>
      </c>
      <c r="BR159" s="35">
        <v>2.0386799562921158</v>
      </c>
      <c r="BS159" s="35">
        <v>46914.995437150799</v>
      </c>
      <c r="BT159" s="35">
        <v>7974.4011453346138</v>
      </c>
      <c r="BU159" s="35">
        <v>4647.1875672260558</v>
      </c>
      <c r="BV159" s="35">
        <v>2738.2388176329769</v>
      </c>
      <c r="BW159" s="35">
        <v>134.1417042391771</v>
      </c>
      <c r="BX159" s="35">
        <v>-6754.0994519100541</v>
      </c>
      <c r="BY159" s="35">
        <f t="shared" si="6"/>
        <v>-6489.8378269330024</v>
      </c>
      <c r="BZ159" s="32">
        <v>-264.26162497705212</v>
      </c>
      <c r="CA159" s="35">
        <v>4452.09</v>
      </c>
      <c r="CB159" s="40">
        <v>600874.26568137982</v>
      </c>
      <c r="CC159" s="72"/>
      <c r="CD159" s="72"/>
    </row>
    <row r="160" spans="1:82" s="26" customFormat="1" ht="15.6" x14ac:dyDescent="0.3">
      <c r="A160" s="23">
        <v>2019</v>
      </c>
      <c r="B160" s="70">
        <v>1</v>
      </c>
      <c r="C160" s="30">
        <v>296938</v>
      </c>
      <c r="D160" s="30">
        <v>40738</v>
      </c>
      <c r="E160" s="30">
        <v>256200</v>
      </c>
      <c r="F160" s="30">
        <v>169610</v>
      </c>
      <c r="G160" s="30">
        <v>55688</v>
      </c>
      <c r="H160" s="30">
        <v>61495</v>
      </c>
      <c r="I160" s="30">
        <v>58697</v>
      </c>
      <c r="J160" s="30">
        <v>2798</v>
      </c>
      <c r="K160" s="30">
        <v>104847</v>
      </c>
      <c r="L160" s="30">
        <v>94702</v>
      </c>
      <c r="M160" s="30">
        <v>76419.695977800089</v>
      </c>
      <c r="N160" s="30">
        <v>18783.368534708028</v>
      </c>
      <c r="O160" s="30">
        <v>7294.1234190843061</v>
      </c>
      <c r="P160" s="30">
        <v>50342.204024007755</v>
      </c>
      <c r="Q160" s="30">
        <v>309124</v>
      </c>
      <c r="R160" s="30">
        <v>4022298.2913839645</v>
      </c>
      <c r="S160" s="44">
        <v>1.041038870067152</v>
      </c>
      <c r="T160" s="44">
        <v>1.0380284181357231</v>
      </c>
      <c r="U160" s="44">
        <v>1.0407448642436432</v>
      </c>
      <c r="V160" s="44">
        <v>1.0633933591154574</v>
      </c>
      <c r="W160" s="44">
        <v>1.0415367154043511</v>
      </c>
      <c r="X160" s="44">
        <v>1.0503896433021478</v>
      </c>
      <c r="Y160" s="44">
        <v>1.0750349369704353</v>
      </c>
      <c r="Z160" s="30">
        <v>3667.9773</v>
      </c>
      <c r="AA160" s="30">
        <v>47026.207999999999</v>
      </c>
      <c r="AB160" s="30">
        <v>23480.207000000002</v>
      </c>
      <c r="AC160" s="30">
        <v>39662.116000000002</v>
      </c>
      <c r="AD160" s="42">
        <v>97.155000000000001</v>
      </c>
      <c r="AE160" s="40">
        <v>20201.400000000001</v>
      </c>
      <c r="AF160" s="32">
        <v>18340</v>
      </c>
      <c r="AG160" s="33">
        <v>0.90785787123664685</v>
      </c>
      <c r="AH160" s="32">
        <v>17358.2</v>
      </c>
      <c r="AI160" s="32">
        <v>15630</v>
      </c>
      <c r="AJ160" s="32">
        <v>4443.6000000000004</v>
      </c>
      <c r="AK160" s="32">
        <v>4051.2</v>
      </c>
      <c r="AL160" s="42">
        <v>13.964131576863863</v>
      </c>
      <c r="AM160" s="30">
        <v>8554873.9000000004</v>
      </c>
      <c r="AN160" s="40">
        <v>142385</v>
      </c>
      <c r="AO160" s="30">
        <v>27425</v>
      </c>
      <c r="AP160" s="30">
        <v>228775</v>
      </c>
      <c r="AQ160" s="44">
        <v>1.1469725022540658</v>
      </c>
      <c r="AR160" s="30">
        <v>12011.069660599338</v>
      </c>
      <c r="AS160" s="42">
        <v>1.0652766666666666</v>
      </c>
      <c r="AT160" s="32">
        <v>3011808</v>
      </c>
      <c r="AU160" s="32">
        <v>3722874</v>
      </c>
      <c r="AV160" s="43">
        <v>-0.32</v>
      </c>
      <c r="AW160" s="43">
        <v>2.6066699999999998</v>
      </c>
      <c r="AX160" s="44">
        <v>0.88056591035839016</v>
      </c>
      <c r="AY160" s="44">
        <v>1.1356333333333335</v>
      </c>
      <c r="AZ160" s="49">
        <v>1231634.8400000001</v>
      </c>
      <c r="BA160" s="81">
        <v>-947830</v>
      </c>
      <c r="BB160" s="32">
        <v>122754.6451776574</v>
      </c>
      <c r="BC160" s="32">
        <v>5645.8982534413699</v>
      </c>
      <c r="BD160" s="32">
        <v>1222.4331460755438</v>
      </c>
      <c r="BE160" s="32">
        <v>36562.751636046414</v>
      </c>
      <c r="BF160" s="32">
        <v>2284.9118437828502</v>
      </c>
      <c r="BG160" s="32">
        <v>32597.286816392316</v>
      </c>
      <c r="BH160" s="32">
        <v>39445.976137876205</v>
      </c>
      <c r="BI160" s="32">
        <v>2313.1823762301215</v>
      </c>
      <c r="BJ160" s="32">
        <v>2682.204967812575</v>
      </c>
      <c r="BK160" s="32">
        <v>128278.5486712032</v>
      </c>
      <c r="BL160" s="32">
        <v>15933.258012892356</v>
      </c>
      <c r="BM160" s="32">
        <v>6649.2901721060807</v>
      </c>
      <c r="BN160" s="32">
        <v>33047.263986108526</v>
      </c>
      <c r="BO160" s="32">
        <v>157.41769376277733</v>
      </c>
      <c r="BP160" s="32">
        <v>2624.7608032410317</v>
      </c>
      <c r="BQ160" s="32">
        <v>7303.6465715800332</v>
      </c>
      <c r="BR160" s="32">
        <v>51.290791764850951</v>
      </c>
      <c r="BS160" s="32">
        <v>47133.838736924416</v>
      </c>
      <c r="BT160" s="32">
        <v>8080.7806733224752</v>
      </c>
      <c r="BU160" s="32">
        <v>4672.3902304391186</v>
      </c>
      <c r="BV160" s="32">
        <v>2516.477795612579</v>
      </c>
      <c r="BW160" s="32">
        <v>108.13320344897406</v>
      </c>
      <c r="BX160" s="32">
        <v>-5523.9034935458112</v>
      </c>
      <c r="BY160" s="35">
        <f t="shared" si="6"/>
        <v>-5192.4832028287656</v>
      </c>
      <c r="BZ160" s="32">
        <v>-331.42029071704604</v>
      </c>
      <c r="CA160" s="32">
        <v>3992.114</v>
      </c>
      <c r="CB160" s="40">
        <v>600769.38529163343</v>
      </c>
      <c r="CC160" s="73"/>
      <c r="CD160" s="72"/>
    </row>
    <row r="161" spans="1:82" ht="15.6" x14ac:dyDescent="0.3">
      <c r="A161" s="23">
        <v>2019</v>
      </c>
      <c r="B161" s="22">
        <v>2</v>
      </c>
      <c r="C161" s="30">
        <v>297966</v>
      </c>
      <c r="D161" s="30">
        <v>41324</v>
      </c>
      <c r="E161" s="30">
        <v>256642</v>
      </c>
      <c r="F161" s="30">
        <v>168248</v>
      </c>
      <c r="G161" s="30">
        <v>55844</v>
      </c>
      <c r="H161" s="30">
        <v>61430</v>
      </c>
      <c r="I161" s="30">
        <v>58747</v>
      </c>
      <c r="J161" s="30">
        <v>2683</v>
      </c>
      <c r="K161" s="30">
        <v>107160</v>
      </c>
      <c r="L161" s="30">
        <v>94716</v>
      </c>
      <c r="M161" s="45">
        <v>76168.881799990399</v>
      </c>
      <c r="N161" s="45">
        <v>18582.088094267205</v>
      </c>
      <c r="O161" s="45">
        <v>7625.3175108619453</v>
      </c>
      <c r="P161" s="45">
        <v>49961.47619486125</v>
      </c>
      <c r="Q161" s="45">
        <v>310078</v>
      </c>
      <c r="R161" s="45">
        <v>4040240.7466595108</v>
      </c>
      <c r="S161" s="44">
        <v>1.0406489330997497</v>
      </c>
      <c r="T161" s="44">
        <v>1.0416349674290333</v>
      </c>
      <c r="U161" s="44">
        <v>1.0479550175488861</v>
      </c>
      <c r="V161" s="44">
        <v>1.0548964202427358</v>
      </c>
      <c r="W161" s="44">
        <v>1.0378312803284808</v>
      </c>
      <c r="X161" s="44">
        <v>1.0523037290426116</v>
      </c>
      <c r="Y161" s="37">
        <v>1.0658348481582254</v>
      </c>
      <c r="Z161" s="45">
        <v>3678.8805000000002</v>
      </c>
      <c r="AA161" s="30">
        <v>47128.921999999999</v>
      </c>
      <c r="AB161" s="45">
        <v>23551.205999999998</v>
      </c>
      <c r="AC161" s="28">
        <v>39761.893122524278</v>
      </c>
      <c r="AD161" s="34">
        <v>101.78</v>
      </c>
      <c r="AE161" s="28">
        <v>20298.599999999999</v>
      </c>
      <c r="AF161" s="32">
        <v>18479.900000000001</v>
      </c>
      <c r="AG161" s="33">
        <v>0.91040268787009959</v>
      </c>
      <c r="AH161" s="32">
        <v>17480.400000000001</v>
      </c>
      <c r="AI161" s="32">
        <v>15733.9</v>
      </c>
      <c r="AJ161" s="32">
        <v>4443.2</v>
      </c>
      <c r="AK161" s="32">
        <v>4077.9</v>
      </c>
      <c r="AL161" s="34">
        <v>13.810783193013558</v>
      </c>
      <c r="AM161" s="45">
        <v>8510938.3000000007</v>
      </c>
      <c r="AN161" s="40">
        <v>144798</v>
      </c>
      <c r="AO161" s="45">
        <v>27390</v>
      </c>
      <c r="AP161" s="45">
        <v>229252</v>
      </c>
      <c r="AQ161" s="37">
        <v>1.1459922535627698</v>
      </c>
      <c r="AR161" s="45">
        <v>11897.128935143539</v>
      </c>
      <c r="AS161" s="42">
        <v>1.0626799999999998</v>
      </c>
      <c r="AT161" s="32">
        <v>3112666</v>
      </c>
      <c r="AU161" s="32">
        <v>3803986</v>
      </c>
      <c r="AV161" s="43">
        <v>-0.4</v>
      </c>
      <c r="AW161" s="43">
        <v>2.42333</v>
      </c>
      <c r="AX161" s="44">
        <v>0.88978526515600909</v>
      </c>
      <c r="AY161" s="44">
        <v>1.1238666666666666</v>
      </c>
      <c r="AZ161" s="38">
        <v>1242269.9839999999</v>
      </c>
      <c r="BA161" s="81">
        <v>-942393</v>
      </c>
      <c r="BB161" s="35">
        <v>123267.89971474689</v>
      </c>
      <c r="BC161" s="35">
        <v>5714.6117221313634</v>
      </c>
      <c r="BD161" s="35">
        <v>1218.5430983544225</v>
      </c>
      <c r="BE161" s="35">
        <v>36469.97189550029</v>
      </c>
      <c r="BF161" s="35">
        <v>2312.4375686854232</v>
      </c>
      <c r="BG161" s="35">
        <v>32527.165853074421</v>
      </c>
      <c r="BH161" s="35">
        <v>40138.609968301942</v>
      </c>
      <c r="BI161" s="35">
        <v>2375.2640607630065</v>
      </c>
      <c r="BJ161" s="35">
        <v>2511.2955479359998</v>
      </c>
      <c r="BK161" s="35">
        <v>129901.76342752864</v>
      </c>
      <c r="BL161" s="35">
        <v>16086.643496113373</v>
      </c>
      <c r="BM161" s="35">
        <v>6726.5379459966134</v>
      </c>
      <c r="BN161" s="35">
        <v>33514.840311681641</v>
      </c>
      <c r="BO161" s="35">
        <v>156.77077398331457</v>
      </c>
      <c r="BP161" s="35">
        <v>2743.006042503403</v>
      </c>
      <c r="BQ161" s="35">
        <v>7208.9547663538879</v>
      </c>
      <c r="BR161" s="35">
        <v>83.1753197823341</v>
      </c>
      <c r="BS161" s="35">
        <v>48056.540562064096</v>
      </c>
      <c r="BT161" s="35">
        <v>8163.8202151886308</v>
      </c>
      <c r="BU161" s="35">
        <v>4694.5152035486954</v>
      </c>
      <c r="BV161" s="35">
        <v>2365.982268559389</v>
      </c>
      <c r="BW161" s="35">
        <v>100.97652175330322</v>
      </c>
      <c r="BX161" s="35">
        <v>-6633.8637127817919</v>
      </c>
      <c r="BY161" s="35">
        <f t="shared" si="6"/>
        <v>-6233.967310716539</v>
      </c>
      <c r="BZ161" s="32">
        <v>-399.89640206525274</v>
      </c>
      <c r="CA161" s="35">
        <v>4336.4070000000002</v>
      </c>
      <c r="CB161" s="40">
        <v>600789.20805755304</v>
      </c>
      <c r="CC161" s="72"/>
      <c r="CD161" s="72"/>
    </row>
    <row r="162" spans="1:82" ht="15.6" x14ac:dyDescent="0.3">
      <c r="A162" s="23">
        <v>2019</v>
      </c>
      <c r="B162" s="21">
        <v>3</v>
      </c>
      <c r="C162" s="30">
        <v>298845</v>
      </c>
      <c r="D162" s="30">
        <v>41538</v>
      </c>
      <c r="E162" s="30">
        <v>257307</v>
      </c>
      <c r="F162" s="30">
        <v>174367</v>
      </c>
      <c r="G162" s="30">
        <v>55985</v>
      </c>
      <c r="H162" s="30">
        <v>61737</v>
      </c>
      <c r="I162" s="30">
        <v>59465</v>
      </c>
      <c r="J162" s="30">
        <v>2272</v>
      </c>
      <c r="K162" s="30">
        <v>103557</v>
      </c>
      <c r="L162" s="30">
        <v>96801</v>
      </c>
      <c r="M162" s="45">
        <v>76741.176054913289</v>
      </c>
      <c r="N162" s="45">
        <v>19651.75706665267</v>
      </c>
      <c r="O162" s="45">
        <v>7416.3895026402743</v>
      </c>
      <c r="P162" s="45">
        <v>49673.029485620347</v>
      </c>
      <c r="Q162" s="45">
        <v>311392</v>
      </c>
      <c r="R162" s="45">
        <v>4058719.183182165</v>
      </c>
      <c r="S162" s="44">
        <v>1.0419849754889658</v>
      </c>
      <c r="T162" s="44">
        <v>1.0409595852426206</v>
      </c>
      <c r="U162" s="44">
        <v>1.0516924176118603</v>
      </c>
      <c r="V162" s="44">
        <v>1.056133860253931</v>
      </c>
      <c r="W162" s="44">
        <v>1.0362215977674132</v>
      </c>
      <c r="X162" s="44">
        <v>1.0484189212921353</v>
      </c>
      <c r="Y162" s="37">
        <v>1.019948167888024</v>
      </c>
      <c r="Z162" s="45">
        <v>3688.3944000000001</v>
      </c>
      <c r="AA162" s="30">
        <v>47244.178999999996</v>
      </c>
      <c r="AB162" s="45">
        <v>23602.989000000001</v>
      </c>
      <c r="AC162" s="28">
        <v>39872.317194098381</v>
      </c>
      <c r="AD162" s="34">
        <v>101.88</v>
      </c>
      <c r="AE162" s="28">
        <v>20349.7</v>
      </c>
      <c r="AF162" s="32">
        <v>18497.5</v>
      </c>
      <c r="AG162" s="33">
        <v>0.90898145918613049</v>
      </c>
      <c r="AH162" s="32">
        <v>17561.7</v>
      </c>
      <c r="AI162" s="32">
        <v>15807.2</v>
      </c>
      <c r="AJ162" s="32">
        <v>4444.6000000000004</v>
      </c>
      <c r="AK162" s="32">
        <v>4080.4</v>
      </c>
      <c r="AL162" s="34">
        <v>13.7833771815934</v>
      </c>
      <c r="AM162" s="45">
        <v>8518326.0999999996</v>
      </c>
      <c r="AN162" s="40">
        <v>145979</v>
      </c>
      <c r="AO162" s="45">
        <v>27364</v>
      </c>
      <c r="AP162" s="45">
        <v>229943</v>
      </c>
      <c r="AQ162" s="37">
        <v>1.1470121297623037</v>
      </c>
      <c r="AR162" s="45">
        <v>11677.274460175024</v>
      </c>
      <c r="AS162" s="42">
        <v>1.0317900000000002</v>
      </c>
      <c r="AT162" s="32">
        <v>3162583</v>
      </c>
      <c r="AU162" s="32">
        <v>3820976</v>
      </c>
      <c r="AV162" s="43" t="s">
        <v>152</v>
      </c>
      <c r="AW162" s="43">
        <v>2.1</v>
      </c>
      <c r="AX162" s="44">
        <v>0.9263833992094862</v>
      </c>
      <c r="AY162" s="44">
        <v>1.0794666666666666</v>
      </c>
      <c r="AZ162" s="38">
        <v>1238656.345</v>
      </c>
      <c r="BA162" s="81">
        <v>-942752</v>
      </c>
      <c r="BB162" s="35">
        <v>122390.62726854476</v>
      </c>
      <c r="BC162" s="35">
        <v>5687.6067343449959</v>
      </c>
      <c r="BD162" s="35">
        <v>1172.5549761394395</v>
      </c>
      <c r="BE162" s="35">
        <v>35707.860129726942</v>
      </c>
      <c r="BF162" s="35">
        <v>2259.7628624512872</v>
      </c>
      <c r="BG162" s="35">
        <v>32245.93951834106</v>
      </c>
      <c r="BH162" s="35">
        <v>40510.316915212868</v>
      </c>
      <c r="BI162" s="35">
        <v>2397.5408422664427</v>
      </c>
      <c r="BJ162" s="35">
        <v>2409.0452900617129</v>
      </c>
      <c r="BK162" s="35">
        <v>132474.60737816273</v>
      </c>
      <c r="BL162" s="35">
        <v>16207.942741610512</v>
      </c>
      <c r="BM162" s="35">
        <v>6853.3738869452673</v>
      </c>
      <c r="BN162" s="35">
        <v>33926.038162786564</v>
      </c>
      <c r="BO162" s="35">
        <v>156.4265401102686</v>
      </c>
      <c r="BP162" s="35">
        <v>3167.8726196311859</v>
      </c>
      <c r="BQ162" s="35">
        <v>7045.6540973869287</v>
      </c>
      <c r="BR162" s="35">
        <v>97.69226400874156</v>
      </c>
      <c r="BS162" s="35">
        <v>49683.100912569862</v>
      </c>
      <c r="BT162" s="35">
        <v>8223.5197709330769</v>
      </c>
      <c r="BU162" s="35">
        <v>4713.5624865547879</v>
      </c>
      <c r="BV162" s="35">
        <v>2286.752236473405</v>
      </c>
      <c r="BW162" s="35">
        <v>112.67165915216458</v>
      </c>
      <c r="BX162" s="35">
        <v>-10083.980109617994</v>
      </c>
      <c r="BY162" s="35">
        <f t="shared" si="6"/>
        <v>-9457.7420539438917</v>
      </c>
      <c r="BZ162" s="32">
        <v>-626.23805567410307</v>
      </c>
      <c r="CA162" s="35">
        <v>4927.8879999999999</v>
      </c>
      <c r="CB162" s="40">
        <v>600921.44450878853</v>
      </c>
      <c r="CC162" s="72"/>
      <c r="CD162" s="72"/>
    </row>
    <row r="163" spans="1:82" ht="15.6" x14ac:dyDescent="0.3">
      <c r="A163" s="23">
        <v>2019</v>
      </c>
      <c r="B163" s="22">
        <v>4</v>
      </c>
      <c r="C163" s="30">
        <v>299494</v>
      </c>
      <c r="D163" s="30">
        <v>41810</v>
      </c>
      <c r="E163" s="30">
        <v>257684</v>
      </c>
      <c r="F163" s="30">
        <v>173269</v>
      </c>
      <c r="G163" s="30">
        <v>56208</v>
      </c>
      <c r="H163" s="30">
        <v>60652</v>
      </c>
      <c r="I163" s="30">
        <v>58952</v>
      </c>
      <c r="J163" s="30">
        <v>1700</v>
      </c>
      <c r="K163" s="30">
        <v>103389</v>
      </c>
      <c r="L163" s="30">
        <v>94024</v>
      </c>
      <c r="M163" s="45">
        <v>74917.796794011112</v>
      </c>
      <c r="N163" s="45">
        <v>19327.9238249872</v>
      </c>
      <c r="O163" s="45">
        <v>7823.6182460688033</v>
      </c>
      <c r="P163" s="45">
        <v>47766.254722955106</v>
      </c>
      <c r="Q163" s="45">
        <v>314919</v>
      </c>
      <c r="R163" s="45">
        <v>4076497.1636448987</v>
      </c>
      <c r="S163" s="44">
        <v>1.0515035359639926</v>
      </c>
      <c r="T163" s="44">
        <v>1.0487334722310395</v>
      </c>
      <c r="U163" s="44">
        <v>1.0598135496726444</v>
      </c>
      <c r="V163" s="44">
        <v>1.0569446329216989</v>
      </c>
      <c r="W163" s="44">
        <v>1.0353712677364129</v>
      </c>
      <c r="X163" s="44">
        <v>1.0371926316685101</v>
      </c>
      <c r="Y163" s="37">
        <v>1.0349815082370266</v>
      </c>
      <c r="Z163" s="45">
        <v>3688.9072000000001</v>
      </c>
      <c r="AA163" s="30">
        <v>47354.91</v>
      </c>
      <c r="AB163" s="45">
        <v>23677.012000000002</v>
      </c>
      <c r="AC163" s="45">
        <v>39978.989483626356</v>
      </c>
      <c r="AD163" s="34">
        <v>111.343</v>
      </c>
      <c r="AE163" s="28">
        <v>20478.7</v>
      </c>
      <c r="AF163" s="32">
        <v>18643.400000000001</v>
      </c>
      <c r="AG163" s="33">
        <v>0.91038005342135975</v>
      </c>
      <c r="AH163" s="32">
        <v>17678.5</v>
      </c>
      <c r="AI163" s="32">
        <v>15942.1</v>
      </c>
      <c r="AJ163" s="32">
        <v>4461.8</v>
      </c>
      <c r="AK163" s="32">
        <v>4086.9</v>
      </c>
      <c r="AL163" s="34">
        <v>13.508089618740742</v>
      </c>
      <c r="AM163" s="45">
        <v>8522208.1999999993</v>
      </c>
      <c r="AN163" s="40">
        <v>147033</v>
      </c>
      <c r="AO163" s="45">
        <v>27368</v>
      </c>
      <c r="AP163" s="45">
        <v>230316</v>
      </c>
      <c r="AQ163" s="37">
        <v>1.1572543601125949</v>
      </c>
      <c r="AR163" s="45">
        <v>11351.506235693796</v>
      </c>
      <c r="AS163" s="42">
        <v>1.01986</v>
      </c>
      <c r="AT163" s="32">
        <v>3218246</v>
      </c>
      <c r="AU163" s="32">
        <v>3848825</v>
      </c>
      <c r="AV163" s="43">
        <v>0</v>
      </c>
      <c r="AW163" s="43">
        <v>1.833</v>
      </c>
      <c r="AX163" s="44">
        <v>0.90315200048168109</v>
      </c>
      <c r="AY163" s="44">
        <v>1.1072333333333333</v>
      </c>
      <c r="AZ163" s="38">
        <v>1223355.375</v>
      </c>
      <c r="BA163" s="81">
        <v>-906152</v>
      </c>
      <c r="BB163" s="35">
        <v>120122.82783905098</v>
      </c>
      <c r="BC163" s="35">
        <v>5564.883290082269</v>
      </c>
      <c r="BD163" s="35">
        <v>1084.4687794305946</v>
      </c>
      <c r="BE163" s="35">
        <v>34276.416338726354</v>
      </c>
      <c r="BF163" s="35">
        <v>2126.8877250804394</v>
      </c>
      <c r="BG163" s="35">
        <v>31753.607812192218</v>
      </c>
      <c r="BH163" s="35">
        <v>40561.096978608955</v>
      </c>
      <c r="BI163" s="35">
        <v>2380.0127207404289</v>
      </c>
      <c r="BJ163" s="35">
        <v>2375.4541941897123</v>
      </c>
      <c r="BK163" s="35">
        <v>135997.0805231054</v>
      </c>
      <c r="BL163" s="35">
        <v>16297.155749383768</v>
      </c>
      <c r="BM163" s="35">
        <v>7029.7979949520395</v>
      </c>
      <c r="BN163" s="35">
        <v>34280.857539423283</v>
      </c>
      <c r="BO163" s="35">
        <v>156.38499214363952</v>
      </c>
      <c r="BP163" s="35">
        <v>3899.3605346243799</v>
      </c>
      <c r="BQ163" s="35">
        <v>6813.7445646791493</v>
      </c>
      <c r="BR163" s="35">
        <v>94.841624444073346</v>
      </c>
      <c r="BS163" s="35">
        <v>52013.519788441678</v>
      </c>
      <c r="BT163" s="35">
        <v>8259.8793405558154</v>
      </c>
      <c r="BU163" s="35">
        <v>4729.5320794573945</v>
      </c>
      <c r="BV163" s="35">
        <v>2278.787699354627</v>
      </c>
      <c r="BW163" s="35">
        <v>143.21861564555817</v>
      </c>
      <c r="BX163" s="35">
        <v>-15874.252684054421</v>
      </c>
      <c r="BY163" s="35">
        <f t="shared" si="6"/>
        <v>-14863.807432510825</v>
      </c>
      <c r="BZ163" s="32">
        <v>-1010.4452515435974</v>
      </c>
      <c r="CA163" s="35">
        <v>5766.558</v>
      </c>
      <c r="CB163" s="40">
        <v>601214.22300935956</v>
      </c>
      <c r="CC163" s="72"/>
      <c r="CD163" s="72"/>
    </row>
    <row r="164" spans="1:82" s="69" customFormat="1" ht="15.6" x14ac:dyDescent="0.3">
      <c r="A164" s="23">
        <v>2020</v>
      </c>
      <c r="B164" s="70">
        <v>1</v>
      </c>
      <c r="C164" s="30">
        <v>283370</v>
      </c>
      <c r="D164" s="30">
        <v>39925</v>
      </c>
      <c r="E164" s="30">
        <v>243445</v>
      </c>
      <c r="F164" s="30">
        <v>162739</v>
      </c>
      <c r="G164" s="30">
        <v>56838</v>
      </c>
      <c r="H164" s="30">
        <v>57915</v>
      </c>
      <c r="I164" s="30">
        <v>57530</v>
      </c>
      <c r="J164" s="30">
        <v>385</v>
      </c>
      <c r="K164" s="30">
        <v>95772</v>
      </c>
      <c r="L164" s="30">
        <v>89894</v>
      </c>
      <c r="M164" s="30">
        <v>72488.959584647484</v>
      </c>
      <c r="N164" s="30">
        <v>16993.826927189028</v>
      </c>
      <c r="O164" s="30">
        <v>6781.2439949295076</v>
      </c>
      <c r="P164" s="30">
        <v>48713.888662528952</v>
      </c>
      <c r="Q164" s="30">
        <v>298322</v>
      </c>
      <c r="R164" s="30">
        <v>4092672.7938833698</v>
      </c>
      <c r="S164" s="44">
        <v>1.0527649363023608</v>
      </c>
      <c r="T164" s="44">
        <v>1.0487529111030547</v>
      </c>
      <c r="U164" s="44">
        <v>1.0601710123508921</v>
      </c>
      <c r="V164" s="44">
        <v>1.0595689205631844</v>
      </c>
      <c r="W164" s="44">
        <v>1.0358246669172619</v>
      </c>
      <c r="X164" s="44">
        <v>1.0368545175428838</v>
      </c>
      <c r="Y164" s="44">
        <v>1.0300030584341</v>
      </c>
      <c r="Z164" s="30">
        <v>3563.8587788163113</v>
      </c>
      <c r="AA164" s="30">
        <v>47450.794999999998</v>
      </c>
      <c r="AB164" s="30">
        <v>23458.296999999999</v>
      </c>
      <c r="AC164" s="30">
        <v>40129.822</v>
      </c>
      <c r="AD164" s="34">
        <v>102.148</v>
      </c>
      <c r="AE164" s="40">
        <v>20243.8</v>
      </c>
      <c r="AF164" s="32">
        <v>18393.099999999999</v>
      </c>
      <c r="AG164" s="33">
        <v>0.90857941690789279</v>
      </c>
      <c r="AH164" s="32">
        <v>17468.7</v>
      </c>
      <c r="AI164" s="32">
        <v>15781.1</v>
      </c>
      <c r="AJ164" s="32">
        <v>4507.5</v>
      </c>
      <c r="AK164" s="32">
        <v>4109.6000000000004</v>
      </c>
      <c r="AL164" s="42">
        <v>13.852228914997539</v>
      </c>
      <c r="AM164" s="30">
        <v>8086075.5999999996</v>
      </c>
      <c r="AN164" s="40">
        <v>146662</v>
      </c>
      <c r="AO164" s="30">
        <v>25381</v>
      </c>
      <c r="AP164" s="30">
        <v>218064</v>
      </c>
      <c r="AQ164" s="44">
        <v>1.1563361228579514</v>
      </c>
      <c r="AR164" s="30">
        <v>10245.938193444885</v>
      </c>
      <c r="AS164" s="42">
        <v>0.96644333333333332</v>
      </c>
      <c r="AT164" s="32">
        <v>3245149</v>
      </c>
      <c r="AU164" s="32">
        <v>3847053</v>
      </c>
      <c r="AV164" s="43">
        <v>-0.3</v>
      </c>
      <c r="AW164" s="43">
        <v>1.42</v>
      </c>
      <c r="AX164" s="44">
        <v>0.9072214830047175</v>
      </c>
      <c r="AY164" s="44">
        <v>1.1022666666666667</v>
      </c>
      <c r="AZ164" s="49">
        <v>1258745.2549999999</v>
      </c>
      <c r="BA164" s="81">
        <v>-870730</v>
      </c>
      <c r="BB164" s="32">
        <v>116464.5014262656</v>
      </c>
      <c r="BC164" s="32">
        <v>5346.4413893431856</v>
      </c>
      <c r="BD164" s="32">
        <v>954.28450822788841</v>
      </c>
      <c r="BE164" s="32">
        <v>32175.640522498539</v>
      </c>
      <c r="BF164" s="32">
        <v>1913.8121565728823</v>
      </c>
      <c r="BG164" s="32">
        <v>31050.170734627914</v>
      </c>
      <c r="BH164" s="32">
        <v>40290.950158490239</v>
      </c>
      <c r="BI164" s="32">
        <v>2322.6796961849659</v>
      </c>
      <c r="BJ164" s="32">
        <v>2410.52226032</v>
      </c>
      <c r="BK164" s="32">
        <v>140469.18286235668</v>
      </c>
      <c r="BL164" s="32">
        <v>16354.282519433144</v>
      </c>
      <c r="BM164" s="32">
        <v>7255.8102700169338</v>
      </c>
      <c r="BN164" s="32">
        <v>34579.298441591825</v>
      </c>
      <c r="BO164" s="32">
        <v>156.64613008342729</v>
      </c>
      <c r="BP164" s="32">
        <v>4937.4697874829872</v>
      </c>
      <c r="BQ164" s="32">
        <v>6513.2261682305561</v>
      </c>
      <c r="BR164" s="32">
        <v>74.623401088329459</v>
      </c>
      <c r="BS164" s="32">
        <v>55047.797189679579</v>
      </c>
      <c r="BT164" s="32">
        <v>8272.898924056848</v>
      </c>
      <c r="BU164" s="32">
        <v>4742.4239822565178</v>
      </c>
      <c r="BV164" s="32">
        <v>2342.0886572030572</v>
      </c>
      <c r="BW164" s="32">
        <v>192.617391233484</v>
      </c>
      <c r="BX164" s="32">
        <v>-24004.681436091065</v>
      </c>
      <c r="BY164" s="35">
        <f t="shared" si="6"/>
        <v>-23554.358687327771</v>
      </c>
      <c r="BZ164" s="32">
        <v>-450.32274876329478</v>
      </c>
      <c r="CA164" s="32">
        <v>8541.1260000000002</v>
      </c>
      <c r="CB164" s="30">
        <v>601700.73652513453</v>
      </c>
      <c r="CC164" s="75"/>
      <c r="CD164" s="72"/>
    </row>
    <row r="165" spans="1:82" s="27" customFormat="1" ht="15.6" x14ac:dyDescent="0.3">
      <c r="A165" s="23">
        <v>2020</v>
      </c>
      <c r="B165" s="22">
        <v>2</v>
      </c>
      <c r="C165" s="30">
        <v>233382</v>
      </c>
      <c r="D165" s="30">
        <v>39902</v>
      </c>
      <c r="E165" s="30">
        <v>193480</v>
      </c>
      <c r="F165" s="30">
        <v>128010</v>
      </c>
      <c r="G165" s="30">
        <v>57417</v>
      </c>
      <c r="H165" s="30">
        <v>46295</v>
      </c>
      <c r="I165" s="30">
        <v>46373</v>
      </c>
      <c r="J165" s="30">
        <v>-78</v>
      </c>
      <c r="K165" s="30">
        <v>66220</v>
      </c>
      <c r="L165" s="30">
        <v>64560</v>
      </c>
      <c r="M165" s="45">
        <v>54050.914580385419</v>
      </c>
      <c r="N165" s="45">
        <v>11149.837530044339</v>
      </c>
      <c r="O165" s="45">
        <v>5566.7838861741602</v>
      </c>
      <c r="P165" s="45">
        <v>37334.29316416692</v>
      </c>
      <c r="Q165" s="45">
        <v>245108</v>
      </c>
      <c r="R165" s="45">
        <v>4097527.3290747567</v>
      </c>
      <c r="S165" s="44">
        <v>1.0502438062918305</v>
      </c>
      <c r="T165" s="44">
        <v>1.0371455355050387</v>
      </c>
      <c r="U165" s="44">
        <v>1.0631346117003675</v>
      </c>
      <c r="V165" s="44">
        <v>1.0570590645418669</v>
      </c>
      <c r="W165" s="44">
        <v>1.0223195409241921</v>
      </c>
      <c r="X165" s="44">
        <v>1.0141573729863693</v>
      </c>
      <c r="Y165" s="37">
        <v>1.0059630517577109</v>
      </c>
      <c r="Z165" s="45">
        <v>3162.4573847280562</v>
      </c>
      <c r="AA165" s="30">
        <v>47454.758000000002</v>
      </c>
      <c r="AB165" s="45">
        <v>22172.101999999999</v>
      </c>
      <c r="AC165" s="45">
        <v>40174.297752935847</v>
      </c>
      <c r="AD165" s="34">
        <v>70.106999999999999</v>
      </c>
      <c r="AE165" s="28">
        <v>18777.099999999999</v>
      </c>
      <c r="AF165" s="32">
        <v>15273.4</v>
      </c>
      <c r="AG165" s="33">
        <v>0.81340569097464466</v>
      </c>
      <c r="AH165" s="32">
        <v>16057.5</v>
      </c>
      <c r="AI165" s="32">
        <v>13289.2</v>
      </c>
      <c r="AJ165" s="32">
        <v>4360.5</v>
      </c>
      <c r="AK165" s="32">
        <v>3933.6</v>
      </c>
      <c r="AL165" s="34">
        <v>15.312043937015986</v>
      </c>
      <c r="AM165" s="45">
        <v>6322848.2999999998</v>
      </c>
      <c r="AN165" s="40">
        <v>127838</v>
      </c>
      <c r="AO165" s="45">
        <v>21477</v>
      </c>
      <c r="AP165" s="45">
        <v>172003</v>
      </c>
      <c r="AQ165" s="37">
        <v>1.1566881385526533</v>
      </c>
      <c r="AR165" s="45">
        <v>9977.9110082188836</v>
      </c>
      <c r="AS165" s="42">
        <v>0.82586999999999999</v>
      </c>
      <c r="AT165" s="32">
        <v>3469616</v>
      </c>
      <c r="AU165" s="32">
        <v>4068752</v>
      </c>
      <c r="AV165" s="43" t="s">
        <v>152</v>
      </c>
      <c r="AW165" s="43">
        <v>0.35599999999999998</v>
      </c>
      <c r="AX165" s="44">
        <v>0.90856779430025136</v>
      </c>
      <c r="AY165" s="44">
        <v>1.1006333333333334</v>
      </c>
      <c r="AZ165" s="38">
        <v>1325133.5649999999</v>
      </c>
      <c r="BA165" s="81">
        <v>-898847</v>
      </c>
      <c r="BB165" s="35">
        <v>115172.57029064521</v>
      </c>
      <c r="BC165" s="35">
        <v>5232.8880733102787</v>
      </c>
      <c r="BD165" s="35">
        <v>880.89699645565065</v>
      </c>
      <c r="BE165" s="35">
        <v>31135.273987008004</v>
      </c>
      <c r="BF165" s="35">
        <v>1759.6570665407064</v>
      </c>
      <c r="BG165" s="35">
        <v>30883.527609751029</v>
      </c>
      <c r="BH165" s="35">
        <v>40285.611367046658</v>
      </c>
      <c r="BI165" s="35">
        <v>2376.5746078887942</v>
      </c>
      <c r="BJ165" s="35">
        <v>2618.1405826441151</v>
      </c>
      <c r="BK165" s="35">
        <v>144147.4506531145</v>
      </c>
      <c r="BL165" s="35">
        <v>16475.720219679635</v>
      </c>
      <c r="BM165" s="35">
        <v>7460.5910720361171</v>
      </c>
      <c r="BN165" s="35">
        <v>34927.855425822505</v>
      </c>
      <c r="BO165" s="35">
        <v>157.59213322597154</v>
      </c>
      <c r="BP165" s="35">
        <v>5519.5255736332356</v>
      </c>
      <c r="BQ165" s="35">
        <v>6300.4283423588959</v>
      </c>
      <c r="BR165" s="35">
        <v>69.88675131070012</v>
      </c>
      <c r="BS165" s="35">
        <v>57105.289274302908</v>
      </c>
      <c r="BT165" s="35">
        <v>8327.1471878345219</v>
      </c>
      <c r="BU165" s="35">
        <v>4823.0111504735605</v>
      </c>
      <c r="BV165" s="35">
        <v>2743.0735774612067</v>
      </c>
      <c r="BW165" s="35">
        <v>237.32994497526073</v>
      </c>
      <c r="BX165" s="35">
        <v>-28974.880362469299</v>
      </c>
      <c r="BY165" s="35">
        <f t="shared" si="6"/>
        <v>-28428.393352338717</v>
      </c>
      <c r="BZ165" s="32">
        <v>-546.48701013058337</v>
      </c>
      <c r="CA165" s="35">
        <v>9198.6890000000003</v>
      </c>
      <c r="CB165" s="30">
        <v>602392.08869015879</v>
      </c>
      <c r="CC165" s="74"/>
      <c r="CD165" s="72"/>
    </row>
    <row r="166" spans="1:82" s="27" customFormat="1" ht="15.6" x14ac:dyDescent="0.3">
      <c r="A166" s="23">
        <v>2020</v>
      </c>
      <c r="B166" s="22">
        <v>3</v>
      </c>
      <c r="C166" s="30">
        <v>271292</v>
      </c>
      <c r="D166" s="30">
        <v>40933.070000000007</v>
      </c>
      <c r="E166" s="30">
        <v>230358.93</v>
      </c>
      <c r="F166" s="30">
        <v>155308</v>
      </c>
      <c r="G166" s="30">
        <v>58241</v>
      </c>
      <c r="H166" s="30">
        <v>55197</v>
      </c>
      <c r="I166" s="30">
        <v>55412</v>
      </c>
      <c r="J166" s="30">
        <v>-215</v>
      </c>
      <c r="K166" s="30">
        <v>84427</v>
      </c>
      <c r="L166" s="30">
        <v>81881</v>
      </c>
      <c r="M166" s="45">
        <v>70081.878130781464</v>
      </c>
      <c r="N166" s="45">
        <v>16992.239570531397</v>
      </c>
      <c r="O166" s="45">
        <v>7606.6192364176159</v>
      </c>
      <c r="P166" s="45">
        <v>45483.01932383245</v>
      </c>
      <c r="Q166" s="45">
        <v>285947</v>
      </c>
      <c r="R166" s="45">
        <v>4111371.6170238997</v>
      </c>
      <c r="S166" s="44">
        <v>1.0540192854931218</v>
      </c>
      <c r="T166" s="44">
        <v>1.0414273572513972</v>
      </c>
      <c r="U166" s="44">
        <v>1.0652461324496489</v>
      </c>
      <c r="V166" s="44">
        <v>1.0703818667436655</v>
      </c>
      <c r="W166" s="44">
        <v>1.025678988949033</v>
      </c>
      <c r="X166" s="44">
        <v>1.0211648612010111</v>
      </c>
      <c r="Y166" s="37">
        <v>1.0762306264191384</v>
      </c>
      <c r="Z166" s="45">
        <v>3542.2956849053194</v>
      </c>
      <c r="AA166" s="30">
        <v>47444.404000000002</v>
      </c>
      <c r="AB166" s="45">
        <v>23078.528000000002</v>
      </c>
      <c r="AC166" s="45">
        <v>40206.689910895962</v>
      </c>
      <c r="AD166" s="34">
        <v>84.125</v>
      </c>
      <c r="AE166" s="28">
        <v>19320.900000000001</v>
      </c>
      <c r="AF166" s="32">
        <v>17626.5</v>
      </c>
      <c r="AG166" s="33">
        <v>0.9123022219461826</v>
      </c>
      <c r="AH166" s="32">
        <v>16543.3</v>
      </c>
      <c r="AI166" s="32">
        <v>15048.6</v>
      </c>
      <c r="AJ166" s="32">
        <v>4503.8999999999996</v>
      </c>
      <c r="AK166" s="32">
        <v>4101.3999999999996</v>
      </c>
      <c r="AL166" s="34">
        <v>16.281922313242852</v>
      </c>
      <c r="AM166" s="45">
        <v>7934997.4000000004</v>
      </c>
      <c r="AN166" s="40">
        <v>142300</v>
      </c>
      <c r="AO166" s="45">
        <v>24644</v>
      </c>
      <c r="AP166" s="45">
        <v>205714.93</v>
      </c>
      <c r="AQ166" s="37">
        <v>1.1593323278518375</v>
      </c>
      <c r="AR166" s="45">
        <v>9873.5386117608268</v>
      </c>
      <c r="AS166" s="42">
        <v>0.91467333333333334</v>
      </c>
      <c r="AT166" s="32">
        <v>3567671</v>
      </c>
      <c r="AU166" s="32">
        <v>4147159</v>
      </c>
      <c r="AV166" s="43" t="s">
        <v>152</v>
      </c>
      <c r="AW166" s="43">
        <v>0.08</v>
      </c>
      <c r="AX166" s="44">
        <v>0.85511501296924441</v>
      </c>
      <c r="AY166" s="44">
        <v>1.1694333333333333</v>
      </c>
      <c r="AZ166" s="38">
        <v>1342409.8060000001</v>
      </c>
      <c r="BA166" s="81">
        <v>-906474</v>
      </c>
      <c r="BB166" s="35">
        <v>116247.03443218979</v>
      </c>
      <c r="BC166" s="35">
        <v>5224.2233419835457</v>
      </c>
      <c r="BD166" s="35">
        <v>864.30624411388112</v>
      </c>
      <c r="BE166" s="35">
        <v>31155.316732254731</v>
      </c>
      <c r="BF166" s="35">
        <v>1664.4224549839118</v>
      </c>
      <c r="BG166" s="35">
        <v>31253.678437561553</v>
      </c>
      <c r="BH166" s="35">
        <v>40545.080604278221</v>
      </c>
      <c r="BI166" s="35">
        <v>2541.6974558519132</v>
      </c>
      <c r="BJ166" s="35">
        <v>2998.3091611620571</v>
      </c>
      <c r="BK166" s="35">
        <v>147031.88389537888</v>
      </c>
      <c r="BL166" s="35">
        <v>16661.468850123245</v>
      </c>
      <c r="BM166" s="35">
        <v>7644.1404010095912</v>
      </c>
      <c r="BN166" s="35">
        <v>35326.528492115336</v>
      </c>
      <c r="BO166" s="35">
        <v>159.22300157127214</v>
      </c>
      <c r="BP166" s="35">
        <v>5645.5278930751247</v>
      </c>
      <c r="BQ166" s="35">
        <v>6175.3510870641694</v>
      </c>
      <c r="BR166" s="35">
        <v>80.631675111185302</v>
      </c>
      <c r="BS166" s="35">
        <v>58185.99604231165</v>
      </c>
      <c r="BT166" s="35">
        <v>8422.6241318888369</v>
      </c>
      <c r="BU166" s="35">
        <v>4971.2935841085209</v>
      </c>
      <c r="BV166" s="35">
        <v>3481.7424601290741</v>
      </c>
      <c r="BW166" s="35">
        <v>277.35627687088834</v>
      </c>
      <c r="BX166" s="35">
        <v>-30784.849463189115</v>
      </c>
      <c r="BY166" s="35">
        <f t="shared" si="6"/>
        <v>-30203.267332505471</v>
      </c>
      <c r="BZ166" s="32">
        <v>-581.58213068364421</v>
      </c>
      <c r="CA166" s="35">
        <v>9427.9580000000005</v>
      </c>
      <c r="CB166" s="30">
        <v>603159.75818573975</v>
      </c>
      <c r="CC166" s="74"/>
      <c r="CD166" s="72"/>
    </row>
    <row r="167" spans="1:82" s="27" customFormat="1" ht="15.6" x14ac:dyDescent="0.3">
      <c r="A167" s="23">
        <v>2020</v>
      </c>
      <c r="B167" s="22">
        <v>4</v>
      </c>
      <c r="C167" s="30">
        <v>271946</v>
      </c>
      <c r="D167" s="30">
        <v>41950</v>
      </c>
      <c r="E167" s="30">
        <v>229996</v>
      </c>
      <c r="F167" s="30">
        <v>155639</v>
      </c>
      <c r="G167" s="30">
        <v>59270</v>
      </c>
      <c r="H167" s="30">
        <v>55267</v>
      </c>
      <c r="I167" s="30">
        <v>55311</v>
      </c>
      <c r="J167" s="30">
        <v>-44</v>
      </c>
      <c r="K167" s="30">
        <v>88546</v>
      </c>
      <c r="L167" s="30">
        <v>86776</v>
      </c>
      <c r="M167" s="45">
        <v>73321.491475922623</v>
      </c>
      <c r="N167" s="45">
        <v>17911.954343841397</v>
      </c>
      <c r="O167" s="45">
        <v>8838.5539520253769</v>
      </c>
      <c r="P167" s="45">
        <v>46570.983180055846</v>
      </c>
      <c r="Q167" s="45">
        <v>289633</v>
      </c>
      <c r="R167" s="45">
        <v>4124974.4604247082</v>
      </c>
      <c r="S167" s="44">
        <v>1.0650386473785236</v>
      </c>
      <c r="T167" s="44">
        <v>1.0429583844666184</v>
      </c>
      <c r="U167" s="44">
        <v>1.0630167032225408</v>
      </c>
      <c r="V167" s="44">
        <v>1.071107013071541</v>
      </c>
      <c r="W167" s="44">
        <v>1.0268899780904841</v>
      </c>
      <c r="X167" s="44">
        <v>0.99134553332718722</v>
      </c>
      <c r="Y167" s="37">
        <v>1.0656499372014634</v>
      </c>
      <c r="Z167" s="45">
        <v>3540.5791843048773</v>
      </c>
      <c r="AA167" s="30">
        <v>47443.358</v>
      </c>
      <c r="AB167" s="45">
        <v>23310.060999999998</v>
      </c>
      <c r="AC167" s="45">
        <v>40247.002408420019</v>
      </c>
      <c r="AD167" s="34">
        <v>84.546000000000006</v>
      </c>
      <c r="AE167" s="28">
        <v>19588.599999999999</v>
      </c>
      <c r="AF167" s="32">
        <v>17880.2</v>
      </c>
      <c r="AG167" s="33">
        <v>0.91278600818843625</v>
      </c>
      <c r="AH167" s="32">
        <v>16823.3</v>
      </c>
      <c r="AI167" s="32">
        <v>15236.7</v>
      </c>
      <c r="AJ167" s="32">
        <v>4633.3</v>
      </c>
      <c r="AK167" s="32">
        <v>4240.6000000000004</v>
      </c>
      <c r="AL167" s="34">
        <v>15.965041876123792</v>
      </c>
      <c r="AM167" s="45">
        <v>8006824</v>
      </c>
      <c r="AN167" s="40">
        <v>143896</v>
      </c>
      <c r="AO167" s="45">
        <v>24771</v>
      </c>
      <c r="AP167" s="45">
        <v>205225</v>
      </c>
      <c r="AQ167" s="37">
        <v>1.1717730352988773</v>
      </c>
      <c r="AR167" s="45">
        <v>9932.8101494717321</v>
      </c>
      <c r="AS167" s="42">
        <v>0.91775000000000018</v>
      </c>
      <c r="AT167" s="32">
        <v>3656727</v>
      </c>
      <c r="AU167" s="32">
        <v>4201234</v>
      </c>
      <c r="AV167" s="43">
        <v>-0.49</v>
      </c>
      <c r="AW167" s="43">
        <v>0.09</v>
      </c>
      <c r="AX167" s="44">
        <v>0.83838694352066623</v>
      </c>
      <c r="AY167" s="44">
        <v>1.1927666666666668</v>
      </c>
      <c r="AZ167" s="38">
        <v>1345785.7350000001</v>
      </c>
      <c r="BA167" s="81">
        <v>-950496</v>
      </c>
      <c r="BB167" s="35">
        <v>119687.89385089933</v>
      </c>
      <c r="BC167" s="35">
        <v>5320.4471953629891</v>
      </c>
      <c r="BD167" s="35">
        <v>904.51225120257982</v>
      </c>
      <c r="BE167" s="35">
        <v>32235.768758238723</v>
      </c>
      <c r="BF167" s="35">
        <v>1628.1083219024983</v>
      </c>
      <c r="BG167" s="35">
        <v>32160.623218059489</v>
      </c>
      <c r="BH167" s="35">
        <v>41069.357870184904</v>
      </c>
      <c r="BI167" s="35">
        <v>2818.0482400743235</v>
      </c>
      <c r="BJ167" s="35">
        <v>3551.0279958738265</v>
      </c>
      <c r="BK167" s="35">
        <v>149122.48258914979</v>
      </c>
      <c r="BL167" s="35">
        <v>16911.528410763967</v>
      </c>
      <c r="BM167" s="35">
        <v>7806.4582569373542</v>
      </c>
      <c r="BN167" s="35">
        <v>35775.317640470319</v>
      </c>
      <c r="BO167" s="35">
        <v>161.53873511932909</v>
      </c>
      <c r="BP167" s="35">
        <v>5315.4767458086535</v>
      </c>
      <c r="BQ167" s="35">
        <v>6137.9944023463759</v>
      </c>
      <c r="BR167" s="35">
        <v>106.85817248978503</v>
      </c>
      <c r="BS167" s="35">
        <v>58289.917493705812</v>
      </c>
      <c r="BT167" s="35">
        <v>8559.3297562197913</v>
      </c>
      <c r="BU167" s="35">
        <v>5187.2712831614008</v>
      </c>
      <c r="BV167" s="35">
        <v>4558.0953052066588</v>
      </c>
      <c r="BW167" s="35">
        <v>312.69638692036682</v>
      </c>
      <c r="BX167" s="35">
        <v>-29434.588738250513</v>
      </c>
      <c r="BY167" s="35">
        <f t="shared" si="6"/>
        <v>-28878.980627828038</v>
      </c>
      <c r="BZ167" s="32">
        <v>-555.60811042247758</v>
      </c>
      <c r="CA167" s="35">
        <v>9228.9320000000007</v>
      </c>
      <c r="CB167" s="30">
        <v>604066.01236260519</v>
      </c>
      <c r="CC167" s="74"/>
      <c r="CD167" s="72"/>
    </row>
    <row r="168" spans="1:82" s="27" customFormat="1" ht="15.6" x14ac:dyDescent="0.3">
      <c r="A168" s="23">
        <v>2021</v>
      </c>
      <c r="B168" s="70">
        <v>1</v>
      </c>
      <c r="C168" s="30">
        <v>273029</v>
      </c>
      <c r="D168" s="30">
        <v>40578</v>
      </c>
      <c r="E168" s="30">
        <v>232451</v>
      </c>
      <c r="F168" s="30">
        <v>155354</v>
      </c>
      <c r="G168" s="30">
        <v>59694</v>
      </c>
      <c r="H168" s="30">
        <v>57767</v>
      </c>
      <c r="I168" s="30">
        <v>55260</v>
      </c>
      <c r="J168" s="30">
        <v>2507</v>
      </c>
      <c r="K168" s="30">
        <v>89252</v>
      </c>
      <c r="L168" s="30">
        <v>89038</v>
      </c>
      <c r="M168" s="45">
        <v>74296.769323373082</v>
      </c>
      <c r="N168" s="45">
        <v>16924.880874723869</v>
      </c>
      <c r="O168" s="45">
        <v>7952.7485517014211</v>
      </c>
      <c r="P168" s="45">
        <v>49419.139896947789</v>
      </c>
      <c r="Q168" s="45">
        <v>293369</v>
      </c>
      <c r="R168" s="45">
        <v>4138388.3086317945</v>
      </c>
      <c r="S168" s="44">
        <v>1.0744975808430606</v>
      </c>
      <c r="T168" s="44">
        <v>1.0568765529049784</v>
      </c>
      <c r="U168" s="44">
        <v>1.0730726706201628</v>
      </c>
      <c r="V168" s="44">
        <v>1.0710459645313066</v>
      </c>
      <c r="W168" s="44">
        <v>1.0436740913368887</v>
      </c>
      <c r="X168" s="44">
        <v>1.0111525416114469</v>
      </c>
      <c r="Y168" s="37">
        <v>1.0986362709801942</v>
      </c>
      <c r="Z168" s="45">
        <v>3556.9397141174609</v>
      </c>
      <c r="AA168" s="30">
        <v>47385.107000000004</v>
      </c>
      <c r="AB168" s="45">
        <v>23295.379999999997</v>
      </c>
      <c r="AC168" s="45">
        <v>40201.733999999997</v>
      </c>
      <c r="AD168" s="34">
        <v>98.92</v>
      </c>
      <c r="AE168" s="28">
        <v>19705.8</v>
      </c>
      <c r="AF168" s="32">
        <v>18075.3</v>
      </c>
      <c r="AG168" s="33">
        <v>0.91725786316718938</v>
      </c>
      <c r="AH168" s="32">
        <v>16810.099999999999</v>
      </c>
      <c r="AI168" s="32">
        <v>15428.6</v>
      </c>
      <c r="AJ168" s="32">
        <v>4635.7</v>
      </c>
      <c r="AK168" s="32">
        <v>4283</v>
      </c>
      <c r="AL168" s="34">
        <v>15.408978089217692</v>
      </c>
      <c r="AM168" s="45">
        <v>7828026.4000000004</v>
      </c>
      <c r="AN168" s="40">
        <v>146158</v>
      </c>
      <c r="AO168" s="45">
        <v>25295</v>
      </c>
      <c r="AP168" s="45">
        <v>207156</v>
      </c>
      <c r="AQ168" s="37">
        <v>1.1842096765078673</v>
      </c>
      <c r="AR168" s="45">
        <v>10522.415683974052</v>
      </c>
      <c r="AS168" s="42">
        <v>0.9919</v>
      </c>
      <c r="AT168" s="32">
        <v>3701228</v>
      </c>
      <c r="AU168" s="32">
        <v>4220163</v>
      </c>
      <c r="AV168" s="43" t="s">
        <v>152</v>
      </c>
      <c r="AW168" s="43">
        <v>9.6666666666666665E-2</v>
      </c>
      <c r="AX168" s="44">
        <v>0.8294625082946252</v>
      </c>
      <c r="AY168" s="44">
        <v>1.2055999999999998</v>
      </c>
      <c r="AZ168" s="38">
        <v>1394046.4240000001</v>
      </c>
      <c r="BA168" s="81">
        <v>-930778</v>
      </c>
      <c r="BB168" s="35">
        <v>125495.14854677385</v>
      </c>
      <c r="BC168" s="35">
        <v>5521.559633448609</v>
      </c>
      <c r="BD168" s="35">
        <v>1001.5150177217471</v>
      </c>
      <c r="BE168" s="35">
        <v>34376.630064959987</v>
      </c>
      <c r="BF168" s="35">
        <v>1650.7146672964668</v>
      </c>
      <c r="BG168" s="35">
        <v>33604.361951244842</v>
      </c>
      <c r="BH168" s="35">
        <v>41858.443164766737</v>
      </c>
      <c r="BI168" s="35">
        <v>3205.6269605560251</v>
      </c>
      <c r="BJ168" s="35">
        <v>4276.297086779422</v>
      </c>
      <c r="BK168" s="35">
        <v>150419.24673442729</v>
      </c>
      <c r="BL168" s="35">
        <v>17225.898901601809</v>
      </c>
      <c r="BM168" s="35">
        <v>7947.5446398194063</v>
      </c>
      <c r="BN168" s="35">
        <v>36274.222870887439</v>
      </c>
      <c r="BO168" s="35">
        <v>164.53933387014246</v>
      </c>
      <c r="BP168" s="35">
        <v>4529.3721318338248</v>
      </c>
      <c r="BQ168" s="35">
        <v>6188.3582882055161</v>
      </c>
      <c r="BR168" s="35">
        <v>148.56624344649927</v>
      </c>
      <c r="BS168" s="35">
        <v>57417.053628485417</v>
      </c>
      <c r="BT168" s="35">
        <v>8737.2640608273887</v>
      </c>
      <c r="BU168" s="35">
        <v>5470.9442476321992</v>
      </c>
      <c r="BV168" s="35">
        <v>5972.1321126939638</v>
      </c>
      <c r="BW168" s="35">
        <v>343.35027512369618</v>
      </c>
      <c r="BX168" s="35">
        <v>-24924.098187653501</v>
      </c>
      <c r="BY168" s="35">
        <f t="shared" si="6"/>
        <v>-24536.428267825999</v>
      </c>
      <c r="BZ168" s="32">
        <v>-387.66991982750267</v>
      </c>
      <c r="CA168" s="35">
        <v>7356.5159999999996</v>
      </c>
      <c r="CB168" s="30">
        <v>605094.8206578464</v>
      </c>
      <c r="CC168" s="78"/>
      <c r="CD168" s="72"/>
    </row>
    <row r="169" spans="1:82" ht="15.6" x14ac:dyDescent="0.3">
      <c r="A169" s="23">
        <v>2021</v>
      </c>
      <c r="B169" s="22">
        <v>2</v>
      </c>
      <c r="C169" s="30">
        <v>278745</v>
      </c>
      <c r="D169" s="30">
        <v>41465</v>
      </c>
      <c r="E169" s="30">
        <v>237280</v>
      </c>
      <c r="F169" s="30">
        <v>159898</v>
      </c>
      <c r="G169" s="30">
        <v>59994</v>
      </c>
      <c r="H169" s="30">
        <v>57646</v>
      </c>
      <c r="I169" s="30">
        <v>55065</v>
      </c>
      <c r="J169" s="30">
        <v>2581</v>
      </c>
      <c r="K169" s="30">
        <v>92400</v>
      </c>
      <c r="L169" s="30">
        <v>91193</v>
      </c>
      <c r="M169" s="45">
        <v>75537.165360890154</v>
      </c>
      <c r="N169" s="45">
        <v>17919.121202438881</v>
      </c>
      <c r="O169" s="45">
        <v>7786.3536570315791</v>
      </c>
      <c r="P169" s="45">
        <v>49831.690501419696</v>
      </c>
      <c r="Q169" s="45">
        <v>297904</v>
      </c>
      <c r="R169" s="45">
        <v>4151471.0789228631</v>
      </c>
      <c r="S169" s="44">
        <v>1.0687330714452277</v>
      </c>
      <c r="T169" s="44">
        <v>1.0501131971631916</v>
      </c>
      <c r="U169" s="44">
        <v>1.0762742940960763</v>
      </c>
      <c r="V169" s="44">
        <v>1.081830563879052</v>
      </c>
      <c r="W169" s="44">
        <v>1.0752380952380953</v>
      </c>
      <c r="X169" s="44">
        <v>1.0565503931222791</v>
      </c>
      <c r="Y169" s="37">
        <v>1.1480888500887179</v>
      </c>
      <c r="Z169" s="45">
        <v>3631.3973764822808</v>
      </c>
      <c r="AA169" s="30">
        <v>47374.55</v>
      </c>
      <c r="AB169" s="45">
        <v>23198.364000000001</v>
      </c>
      <c r="AC169" s="45">
        <v>40207.618061462519</v>
      </c>
      <c r="AD169" s="34">
        <v>111.166</v>
      </c>
      <c r="AE169" s="28">
        <v>19618.2</v>
      </c>
      <c r="AF169" s="32">
        <v>18100.7</v>
      </c>
      <c r="AG169" s="33">
        <v>0.92264835713775983</v>
      </c>
      <c r="AH169" s="32">
        <v>16894.900000000001</v>
      </c>
      <c r="AI169" s="32">
        <v>15468.3</v>
      </c>
      <c r="AJ169" s="32">
        <v>4662.8</v>
      </c>
      <c r="AK169" s="32">
        <v>4297.6000000000004</v>
      </c>
      <c r="AL169" s="34">
        <v>15.432829659884638</v>
      </c>
      <c r="AM169" s="45">
        <v>8253587.7999999998</v>
      </c>
      <c r="AN169" s="40">
        <v>145384</v>
      </c>
      <c r="AO169" s="45">
        <v>26430</v>
      </c>
      <c r="AP169" s="45">
        <v>210850</v>
      </c>
      <c r="AQ169" s="37">
        <v>1.1806828765630264</v>
      </c>
      <c r="AR169" s="45">
        <v>10762.31317595258</v>
      </c>
      <c r="AS169" s="42">
        <v>1.1196466666666667</v>
      </c>
      <c r="AT169" s="32">
        <v>3810575</v>
      </c>
      <c r="AU169" s="32">
        <v>4310750</v>
      </c>
      <c r="AV169" s="43" t="s">
        <v>152</v>
      </c>
      <c r="AW169" s="43">
        <v>6.6666666666666666E-2</v>
      </c>
      <c r="AX169" s="44">
        <v>0.82937078403184805</v>
      </c>
      <c r="AY169" s="44">
        <v>1.2057333333333331</v>
      </c>
      <c r="AZ169" s="38">
        <v>1425827.6740000001</v>
      </c>
      <c r="BA169" s="81">
        <v>-905041</v>
      </c>
      <c r="BB169" s="35">
        <v>130540.79100641412</v>
      </c>
      <c r="BC169" s="35">
        <v>5706.5807553034119</v>
      </c>
      <c r="BD169" s="35">
        <v>1082.2101172407151</v>
      </c>
      <c r="BE169" s="35">
        <v>36174.022561664504</v>
      </c>
      <c r="BF169" s="35">
        <v>1679.2713385354675</v>
      </c>
      <c r="BG169" s="35">
        <v>35088.61266402105</v>
      </c>
      <c r="BH169" s="35">
        <v>42599.40001669278</v>
      </c>
      <c r="BI169" s="35">
        <v>3481.1076645262956</v>
      </c>
      <c r="BJ169" s="35">
        <v>4729.5858884298914</v>
      </c>
      <c r="BK169" s="35">
        <v>151917.2536987674</v>
      </c>
      <c r="BL169" s="35">
        <v>17615.587537296222</v>
      </c>
      <c r="BM169" s="35">
        <v>8153.6613370444657</v>
      </c>
      <c r="BN169" s="35">
        <v>36774.39581469931</v>
      </c>
      <c r="BO169" s="35">
        <v>165.82383982241086</v>
      </c>
      <c r="BP169" s="35">
        <v>4190.9814335103638</v>
      </c>
      <c r="BQ169" s="35">
        <v>6351.3605272669656</v>
      </c>
      <c r="BR169" s="35">
        <v>165.52297445058528</v>
      </c>
      <c r="BS169" s="35">
        <v>56849.886631003093</v>
      </c>
      <c r="BT169" s="35">
        <v>8905.3321583394718</v>
      </c>
      <c r="BU169" s="35">
        <v>5692.5357343676387</v>
      </c>
      <c r="BV169" s="35">
        <v>6701.7939906112997</v>
      </c>
      <c r="BW169" s="35">
        <v>350.37172035554948</v>
      </c>
      <c r="BX169" s="35">
        <v>-21376.462692353296</v>
      </c>
      <c r="BY169" s="35">
        <f t="shared" si="6"/>
        <v>-21044.906960269633</v>
      </c>
      <c r="BZ169" s="32">
        <v>-331.55573208366303</v>
      </c>
      <c r="CA169" s="35">
        <v>6798.9369999999999</v>
      </c>
      <c r="CB169" s="30">
        <v>606229.29672761657</v>
      </c>
      <c r="CC169" s="79"/>
      <c r="CD169" s="72"/>
    </row>
    <row r="170" spans="1:82" ht="15.6" x14ac:dyDescent="0.3">
      <c r="A170" s="23">
        <v>2021</v>
      </c>
      <c r="B170" s="22">
        <v>3</v>
      </c>
      <c r="C170" s="30">
        <v>285208</v>
      </c>
      <c r="D170" s="30">
        <v>41229</v>
      </c>
      <c r="E170" s="30">
        <v>243979</v>
      </c>
      <c r="F170" s="30">
        <v>163272</v>
      </c>
      <c r="G170" s="30">
        <v>60115</v>
      </c>
      <c r="H170" s="30">
        <v>57985</v>
      </c>
      <c r="I170" s="30">
        <v>54948</v>
      </c>
      <c r="J170" s="30">
        <v>3037</v>
      </c>
      <c r="K170" s="30">
        <v>97083</v>
      </c>
      <c r="L170" s="30">
        <v>93247</v>
      </c>
      <c r="M170" s="45">
        <v>77817.131410802467</v>
      </c>
      <c r="N170" s="45">
        <v>19613.669509476938</v>
      </c>
      <c r="O170" s="45">
        <v>7973.7290398379928</v>
      </c>
      <c r="P170" s="45">
        <v>50229.732861487537</v>
      </c>
      <c r="Q170" s="45">
        <v>308358</v>
      </c>
      <c r="R170" s="45">
        <v>4164304.1299457946</v>
      </c>
      <c r="S170" s="44">
        <v>1.0811688311688312</v>
      </c>
      <c r="T170" s="44">
        <v>1.0672007447694645</v>
      </c>
      <c r="U170" s="44">
        <v>1.081111203526574</v>
      </c>
      <c r="V170" s="44">
        <v>1.1414792167139842</v>
      </c>
      <c r="W170" s="44">
        <v>1.1110184069301525</v>
      </c>
      <c r="X170" s="44">
        <v>1.1324224908039937</v>
      </c>
      <c r="Y170" s="37">
        <v>1.2030470962699995</v>
      </c>
      <c r="Z170" s="45">
        <v>3705.7986116238644</v>
      </c>
      <c r="AA170" s="30">
        <v>47376.300999999999</v>
      </c>
      <c r="AB170" s="45">
        <v>23522.091</v>
      </c>
      <c r="AC170" s="45">
        <v>40223.951404487794</v>
      </c>
      <c r="AD170" s="34">
        <v>115.72199999999999</v>
      </c>
      <c r="AE170" s="28">
        <v>20078.7</v>
      </c>
      <c r="AF170" s="32">
        <v>18862.599999999999</v>
      </c>
      <c r="AG170" s="33">
        <v>0.93943332984705175</v>
      </c>
      <c r="AH170" s="32">
        <v>17263.5</v>
      </c>
      <c r="AI170" s="32">
        <v>16076.9</v>
      </c>
      <c r="AJ170" s="32">
        <v>4675.3999999999996</v>
      </c>
      <c r="AK170" s="32">
        <v>4340.5</v>
      </c>
      <c r="AL170" s="34">
        <v>14.638966408216005</v>
      </c>
      <c r="AM170" s="45">
        <v>8206786.5999999996</v>
      </c>
      <c r="AN170" s="40">
        <v>153222</v>
      </c>
      <c r="AO170" s="45">
        <v>26806</v>
      </c>
      <c r="AP170" s="45">
        <v>217173</v>
      </c>
      <c r="AQ170" s="37">
        <v>1.1933266770381035</v>
      </c>
      <c r="AR170" s="45">
        <v>11019.192688029767</v>
      </c>
      <c r="AS170" s="42">
        <v>1.3285633333333333</v>
      </c>
      <c r="AT170" s="32">
        <v>3912378</v>
      </c>
      <c r="AU170" s="32">
        <v>4401016</v>
      </c>
      <c r="AV170" s="43" t="s">
        <v>152</v>
      </c>
      <c r="AW170" s="43">
        <v>7.0000000000000007E-2</v>
      </c>
      <c r="AX170" s="44">
        <v>0.84832032575500504</v>
      </c>
      <c r="AY170" s="44">
        <v>1.1788000000000001</v>
      </c>
      <c r="AZ170" s="38">
        <v>1433433.226</v>
      </c>
      <c r="BA170" s="81">
        <v>-908698</v>
      </c>
      <c r="BB170" s="35">
        <v>134824.82122982014</v>
      </c>
      <c r="BC170" s="35">
        <v>5875.5105609273996</v>
      </c>
      <c r="BD170" s="35">
        <v>1146.5975497594841</v>
      </c>
      <c r="BE170" s="35">
        <v>37627.946248352258</v>
      </c>
      <c r="BF170" s="35">
        <v>1713.7783356195</v>
      </c>
      <c r="BG170" s="35">
        <v>36613.375356388111</v>
      </c>
      <c r="BH170" s="35">
        <v>43292.228425963018</v>
      </c>
      <c r="BI170" s="35">
        <v>3644.490351985135</v>
      </c>
      <c r="BJ170" s="35">
        <v>4910.8944008252347</v>
      </c>
      <c r="BK170" s="35">
        <v>153616.50348217002</v>
      </c>
      <c r="BL170" s="35">
        <v>18080.594317847204</v>
      </c>
      <c r="BM170" s="35">
        <v>8424.8083486125306</v>
      </c>
      <c r="BN170" s="35">
        <v>37275.836471905925</v>
      </c>
      <c r="BO170" s="35">
        <v>165.39225297613422</v>
      </c>
      <c r="BP170" s="35">
        <v>4300.3046508382695</v>
      </c>
      <c r="BQ170" s="35">
        <v>6627.0011195307234</v>
      </c>
      <c r="BR170" s="35">
        <v>157.728365502043</v>
      </c>
      <c r="BS170" s="35">
        <v>56588.416501258835</v>
      </c>
      <c r="BT170" s="35">
        <v>9063.5340487560425</v>
      </c>
      <c r="BU170" s="35">
        <v>5852.0457433677184</v>
      </c>
      <c r="BV170" s="35">
        <v>6747.0809389586666</v>
      </c>
      <c r="BW170" s="35">
        <v>333.76072261592662</v>
      </c>
      <c r="BX170" s="35">
        <v>-18791.682252349899</v>
      </c>
      <c r="BY170" s="35">
        <f t="shared" si="6"/>
        <v>-18505.239346221821</v>
      </c>
      <c r="BZ170" s="32">
        <v>-286.44290612808015</v>
      </c>
      <c r="CA170" s="35">
        <v>6311.1009999999997</v>
      </c>
      <c r="CB170" s="30">
        <v>607195.46342616121</v>
      </c>
      <c r="CC170" s="79"/>
      <c r="CD170" s="72"/>
    </row>
    <row r="171" spans="1:82" ht="15.6" x14ac:dyDescent="0.3">
      <c r="A171" s="23">
        <v>2021</v>
      </c>
      <c r="B171" s="22">
        <v>4</v>
      </c>
      <c r="C171" s="30">
        <v>290881</v>
      </c>
      <c r="D171" s="30">
        <v>41189</v>
      </c>
      <c r="E171" s="30">
        <v>249692</v>
      </c>
      <c r="F171" s="30">
        <v>165757</v>
      </c>
      <c r="G171" s="30">
        <v>59793</v>
      </c>
      <c r="H171" s="30">
        <v>61527</v>
      </c>
      <c r="I171" s="30">
        <v>55318</v>
      </c>
      <c r="J171" s="30">
        <v>6209</v>
      </c>
      <c r="K171" s="30">
        <v>101540</v>
      </c>
      <c r="L171" s="30">
        <v>97736</v>
      </c>
      <c r="M171" s="45">
        <v>79616.690106501817</v>
      </c>
      <c r="N171" s="45">
        <v>20055.768410451026</v>
      </c>
      <c r="O171" s="45">
        <v>8669.9301687683292</v>
      </c>
      <c r="P171" s="45">
        <v>50890.991527282466</v>
      </c>
      <c r="Q171" s="45">
        <v>322659</v>
      </c>
      <c r="R171" s="45">
        <v>4177376.994998795</v>
      </c>
      <c r="S171" s="44">
        <v>1.1092474242043997</v>
      </c>
      <c r="T171" s="44">
        <v>1.0906809365516992</v>
      </c>
      <c r="U171" s="44">
        <v>1.1020688040406068</v>
      </c>
      <c r="V171" s="44">
        <v>1.1611048844860623</v>
      </c>
      <c r="W171" s="44">
        <v>1.1559188497143982</v>
      </c>
      <c r="X171" s="44">
        <v>1.1664688548743554</v>
      </c>
      <c r="Y171" s="37">
        <v>1.2025981552004821</v>
      </c>
      <c r="Z171" s="45">
        <v>3724.8439642484946</v>
      </c>
      <c r="AA171" s="30">
        <v>47427.614000000001</v>
      </c>
      <c r="AB171" s="45">
        <v>23408.131999999998</v>
      </c>
      <c r="AC171" s="45">
        <v>40282.386221770801</v>
      </c>
      <c r="AD171" s="34">
        <v>122.63</v>
      </c>
      <c r="AE171" s="28">
        <v>20307.3</v>
      </c>
      <c r="AF171" s="32">
        <v>19042.599999999999</v>
      </c>
      <c r="AG171" s="33">
        <v>0.93772190296100411</v>
      </c>
      <c r="AH171" s="32">
        <v>17486.7</v>
      </c>
      <c r="AI171" s="32">
        <v>16205.4</v>
      </c>
      <c r="AJ171" s="32">
        <v>4698.1000000000004</v>
      </c>
      <c r="AK171" s="32">
        <v>4343.3</v>
      </c>
      <c r="AL171" s="34">
        <v>13.246815252067105</v>
      </c>
      <c r="AM171" s="45">
        <v>8252605.4000000004</v>
      </c>
      <c r="AN171" s="40">
        <v>154599</v>
      </c>
      <c r="AO171" s="45">
        <v>27296</v>
      </c>
      <c r="AP171" s="45">
        <v>222396</v>
      </c>
      <c r="AQ171" s="37">
        <v>1.2241174573666938</v>
      </c>
      <c r="AR171" s="45">
        <v>11293.048792906122</v>
      </c>
      <c r="AS171" s="42">
        <v>1.7312933333333331</v>
      </c>
      <c r="AT171" s="32">
        <v>4014556</v>
      </c>
      <c r="AU171" s="32">
        <v>4491262</v>
      </c>
      <c r="AV171" s="43">
        <v>-0.4</v>
      </c>
      <c r="AW171" s="43">
        <v>0.11600000000000001</v>
      </c>
      <c r="AX171" s="44">
        <v>0.87415134473615208</v>
      </c>
      <c r="AY171" s="44">
        <v>1.1439666666666666</v>
      </c>
      <c r="AZ171" s="38">
        <v>1428132.7549999999</v>
      </c>
      <c r="BA171" s="81">
        <v>-867734</v>
      </c>
      <c r="BB171" s="35">
        <v>138347.23921699196</v>
      </c>
      <c r="BC171" s="35">
        <v>6028.3490503205749</v>
      </c>
      <c r="BD171" s="35">
        <v>1194.677315278054</v>
      </c>
      <c r="BE171" s="35">
        <v>38738.401125023265</v>
      </c>
      <c r="BF171" s="35">
        <v>1754.2356585485659</v>
      </c>
      <c r="BG171" s="35">
        <v>38178.650028346026</v>
      </c>
      <c r="BH171" s="35">
        <v>43936.92839257748</v>
      </c>
      <c r="BI171" s="35">
        <v>3695.7750229325429</v>
      </c>
      <c r="BJ171" s="35">
        <v>4820.2226239654519</v>
      </c>
      <c r="BK171" s="35">
        <v>155516.99608463526</v>
      </c>
      <c r="BL171" s="35">
        <v>18620.919243254757</v>
      </c>
      <c r="BM171" s="35">
        <v>8760.9856745235993</v>
      </c>
      <c r="BN171" s="35">
        <v>37778.544842507283</v>
      </c>
      <c r="BO171" s="35">
        <v>163.24457333131252</v>
      </c>
      <c r="BP171" s="35">
        <v>4857.3417838175446</v>
      </c>
      <c r="BQ171" s="35">
        <v>7015.2800649967894</v>
      </c>
      <c r="BR171" s="35">
        <v>125.18241660087253</v>
      </c>
      <c r="BS171" s="35">
        <v>56632.643239252662</v>
      </c>
      <c r="BT171" s="35">
        <v>9211.8697320770989</v>
      </c>
      <c r="BU171" s="35">
        <v>5949.4742746324409</v>
      </c>
      <c r="BV171" s="35">
        <v>6107.9929577360663</v>
      </c>
      <c r="BW171" s="35">
        <v>293.51728190482783</v>
      </c>
      <c r="BX171" s="35">
        <v>-17169.756867643315</v>
      </c>
      <c r="BY171" s="35">
        <f t="shared" si="6"/>
        <v>-16917.425425682559</v>
      </c>
      <c r="BZ171" s="32">
        <v>-252.33144196075423</v>
      </c>
      <c r="CA171" s="35">
        <v>5893.009</v>
      </c>
      <c r="CB171" s="30">
        <v>608316.18821446283</v>
      </c>
      <c r="CC171" s="79"/>
      <c r="CD171" s="72"/>
    </row>
    <row r="172" spans="1:82" ht="15.6" x14ac:dyDescent="0.3">
      <c r="A172" s="23">
        <v>2022</v>
      </c>
      <c r="B172" s="70">
        <v>1</v>
      </c>
      <c r="C172" s="30">
        <v>291636</v>
      </c>
      <c r="D172" s="30">
        <v>40203</v>
      </c>
      <c r="E172" s="30">
        <v>251433</v>
      </c>
      <c r="F172" s="30">
        <v>165547</v>
      </c>
      <c r="G172" s="30">
        <v>59705</v>
      </c>
      <c r="H172" s="30">
        <v>60909</v>
      </c>
      <c r="I172" s="30">
        <v>56813</v>
      </c>
      <c r="J172" s="30">
        <v>4096</v>
      </c>
      <c r="K172" s="30">
        <v>105340</v>
      </c>
      <c r="L172" s="30">
        <v>99865</v>
      </c>
      <c r="M172" s="45">
        <v>81327.649085235666</v>
      </c>
      <c r="N172" s="45">
        <v>18227.931065166933</v>
      </c>
      <c r="O172" s="45">
        <v>8788.4455351518027</v>
      </c>
      <c r="P172" s="45">
        <v>54311.272484916932</v>
      </c>
      <c r="Q172" s="45">
        <v>325592</v>
      </c>
      <c r="R172" s="45">
        <v>4191812.2412681826</v>
      </c>
      <c r="S172" s="44">
        <v>1.1164328135072488</v>
      </c>
      <c r="T172" s="44">
        <v>1.1194343600306862</v>
      </c>
      <c r="U172" s="44">
        <v>1.1216816012059292</v>
      </c>
      <c r="V172" s="44">
        <v>1.1495960431591361</v>
      </c>
      <c r="W172" s="44">
        <v>1.2048794380102525</v>
      </c>
      <c r="X172" s="44">
        <v>1.2417263305462374</v>
      </c>
      <c r="Y172" s="37">
        <v>1.2561637480658738</v>
      </c>
      <c r="Z172" s="45">
        <v>3750.4822425752836</v>
      </c>
      <c r="AA172" s="30">
        <v>47475.42</v>
      </c>
      <c r="AB172" s="45">
        <v>23546.569000000003</v>
      </c>
      <c r="AC172" s="45">
        <v>40404.904999999999</v>
      </c>
      <c r="AD172" s="34">
        <v>131.80799999999999</v>
      </c>
      <c r="AE172" s="28">
        <v>20428.400000000001</v>
      </c>
      <c r="AF172" s="32">
        <v>19024.8</v>
      </c>
      <c r="AG172" s="33">
        <v>0.93129173111942187</v>
      </c>
      <c r="AH172" s="32">
        <v>17536.900000000001</v>
      </c>
      <c r="AI172" s="32">
        <v>16372.7</v>
      </c>
      <c r="AJ172" s="32">
        <v>4745.6000000000004</v>
      </c>
      <c r="AK172" s="32">
        <v>4343.5</v>
      </c>
      <c r="AL172" s="34">
        <v>13.242562005530399</v>
      </c>
      <c r="AM172" s="45">
        <v>8340210.2999999998</v>
      </c>
      <c r="AN172" s="40">
        <v>156884</v>
      </c>
      <c r="AO172" s="45">
        <v>27514</v>
      </c>
      <c r="AP172" s="45">
        <v>223919</v>
      </c>
      <c r="AQ172" s="37">
        <v>1.2327333580693771</v>
      </c>
      <c r="AR172" s="45">
        <v>11583.876063282158</v>
      </c>
      <c r="AS172" s="42">
        <v>2.1352233333333333</v>
      </c>
      <c r="AT172" s="32">
        <v>4056698</v>
      </c>
      <c r="AU172" s="32">
        <v>4481030</v>
      </c>
      <c r="AV172" s="43">
        <v>-0.33500000000000002</v>
      </c>
      <c r="AW172" s="43">
        <v>0.48</v>
      </c>
      <c r="AX172" s="44">
        <v>0.89086859688195985</v>
      </c>
      <c r="AY172" s="44">
        <v>1.1225000000000001</v>
      </c>
      <c r="AZ172" s="38">
        <v>1454713.0549999999</v>
      </c>
      <c r="BA172" s="81">
        <v>-841572</v>
      </c>
      <c r="BB172" s="35">
        <v>141108.0449679296</v>
      </c>
      <c r="BC172" s="35">
        <v>6165.0962234829349</v>
      </c>
      <c r="BD172" s="35">
        <v>1226.4494137964252</v>
      </c>
      <c r="BE172" s="35">
        <v>39505.387191677524</v>
      </c>
      <c r="BF172" s="35">
        <v>1800.643307322664</v>
      </c>
      <c r="BG172" s="35">
        <v>39784.436679894818</v>
      </c>
      <c r="BH172" s="35">
        <v>44533.499916536151</v>
      </c>
      <c r="BI172" s="35">
        <v>3634.9616773685202</v>
      </c>
      <c r="BJ172" s="35">
        <v>4457.570557850544</v>
      </c>
      <c r="BK172" s="35">
        <v>157618.73150616314</v>
      </c>
      <c r="BL172" s="35">
        <v>19236.562313518887</v>
      </c>
      <c r="BM172" s="35">
        <v>9162.1933147776799</v>
      </c>
      <c r="BN172" s="35">
        <v>38282.520926503399</v>
      </c>
      <c r="BO172" s="35">
        <v>159.38080088794584</v>
      </c>
      <c r="BP172" s="35">
        <v>5862.0928324481883</v>
      </c>
      <c r="BQ172" s="35">
        <v>7516.1973636651683</v>
      </c>
      <c r="BR172" s="35">
        <v>67.885127747073852</v>
      </c>
      <c r="BS172" s="35">
        <v>56982.566844984576</v>
      </c>
      <c r="BT172" s="35">
        <v>9350.3392083026447</v>
      </c>
      <c r="BU172" s="35">
        <v>5984.8213281618064</v>
      </c>
      <c r="BV172" s="35">
        <v>4784.5300469434969</v>
      </c>
      <c r="BW172" s="35">
        <v>229.64139822225297</v>
      </c>
      <c r="BX172" s="35">
        <v>-16510.686538233545</v>
      </c>
      <c r="BY172" s="35">
        <f t="shared" si="6"/>
        <v>-16281.46519865186</v>
      </c>
      <c r="BZ172" s="32">
        <v>-229.2213395816853</v>
      </c>
      <c r="CA172" s="35">
        <v>5544.6589999999997</v>
      </c>
      <c r="CB172" s="30">
        <v>609849.59196282877</v>
      </c>
      <c r="CC172" s="80"/>
      <c r="CD172" s="72"/>
    </row>
    <row r="173" spans="1:82" ht="15.6" x14ac:dyDescent="0.3">
      <c r="A173" s="23">
        <v>2022</v>
      </c>
      <c r="B173" s="22">
        <v>2</v>
      </c>
      <c r="C173" s="30">
        <v>298888</v>
      </c>
      <c r="D173" s="30">
        <v>40762</v>
      </c>
      <c r="E173" s="30">
        <v>258126</v>
      </c>
      <c r="F173" s="30">
        <v>167811</v>
      </c>
      <c r="G173" s="30">
        <v>58957</v>
      </c>
      <c r="H173" s="30">
        <v>59585</v>
      </c>
      <c r="I173" s="30">
        <v>56800</v>
      </c>
      <c r="J173" s="30">
        <v>2785</v>
      </c>
      <c r="K173" s="30">
        <v>112622</v>
      </c>
      <c r="L173" s="30">
        <v>100087</v>
      </c>
      <c r="M173" s="45">
        <v>81294.178081048711</v>
      </c>
      <c r="N173" s="45">
        <v>17871.246390177679</v>
      </c>
      <c r="O173" s="45">
        <v>8565.4602839832187</v>
      </c>
      <c r="P173" s="45">
        <v>54857.471406887809</v>
      </c>
      <c r="Q173" s="45">
        <v>333308</v>
      </c>
      <c r="R173" s="45">
        <v>4206088.047962646</v>
      </c>
      <c r="S173" s="44">
        <v>1.1151601937849629</v>
      </c>
      <c r="T173" s="44">
        <v>1.1290022704113556</v>
      </c>
      <c r="U173" s="44">
        <v>1.1451227165561342</v>
      </c>
      <c r="V173" s="44">
        <v>1.1617781690140845</v>
      </c>
      <c r="W173" s="44">
        <v>1.2471009216671698</v>
      </c>
      <c r="X173" s="44">
        <v>1.3409633618751686</v>
      </c>
      <c r="Y173" s="37">
        <v>1.2876291360923262</v>
      </c>
      <c r="Z173" s="45">
        <v>3780.7611423323719</v>
      </c>
      <c r="AA173" s="30">
        <v>47461.491999999998</v>
      </c>
      <c r="AB173" s="45">
        <v>23242.622000000003</v>
      </c>
      <c r="AC173" s="45">
        <v>40477.561802228782</v>
      </c>
      <c r="AD173" s="34">
        <v>135.411</v>
      </c>
      <c r="AE173" s="28">
        <v>20286.400000000001</v>
      </c>
      <c r="AF173" s="32">
        <v>19005.099999999999</v>
      </c>
      <c r="AG173" s="33">
        <v>0.93683945894786647</v>
      </c>
      <c r="AH173" s="32">
        <v>17565</v>
      </c>
      <c r="AI173" s="32">
        <v>16373.8</v>
      </c>
      <c r="AJ173" s="32">
        <v>4778.3</v>
      </c>
      <c r="AK173" s="32">
        <v>4411.5</v>
      </c>
      <c r="AL173" s="34">
        <v>12.71896948631699</v>
      </c>
      <c r="AM173" s="45">
        <v>8532704.8000000007</v>
      </c>
      <c r="AN173" s="40">
        <v>157700</v>
      </c>
      <c r="AO173" s="45">
        <v>28029</v>
      </c>
      <c r="AP173" s="45">
        <v>230097</v>
      </c>
      <c r="AQ173" s="37">
        <v>1.2305590731709117</v>
      </c>
      <c r="AR173" s="45">
        <v>11891.685353756848</v>
      </c>
      <c r="AS173" s="42">
        <v>2.3999533333333334</v>
      </c>
      <c r="AT173" s="32">
        <v>4155535</v>
      </c>
      <c r="AU173" s="32">
        <v>4569876</v>
      </c>
      <c r="AV173" s="43">
        <v>-0.2</v>
      </c>
      <c r="AW173" s="43">
        <v>1.4930000000000001</v>
      </c>
      <c r="AX173" s="44">
        <v>0.93855587535977969</v>
      </c>
      <c r="AY173" s="44">
        <v>1.0654666666666668</v>
      </c>
      <c r="AZ173" s="38">
        <v>1476191.6059999999</v>
      </c>
      <c r="BA173" s="81">
        <v>-814822</v>
      </c>
      <c r="BB173" s="35">
        <v>143178.64928113279</v>
      </c>
      <c r="BC173" s="35">
        <v>6267.6566033547042</v>
      </c>
      <c r="BD173" s="35">
        <v>1250.2784876852033</v>
      </c>
      <c r="BE173" s="35">
        <v>40080.626741668217</v>
      </c>
      <c r="BF173" s="35">
        <v>1835.4490439032377</v>
      </c>
      <c r="BG173" s="35">
        <v>40988.776668556398</v>
      </c>
      <c r="BH173" s="35">
        <v>44980.928559505162</v>
      </c>
      <c r="BI173" s="35">
        <v>3589.351668195503</v>
      </c>
      <c r="BJ173" s="35">
        <v>4185.581508264363</v>
      </c>
      <c r="BK173" s="35">
        <v>159195.03307230902</v>
      </c>
      <c r="BL173" s="35">
        <v>19698.294616216983</v>
      </c>
      <c r="BM173" s="35">
        <v>9463.0990449682395</v>
      </c>
      <c r="BN173" s="35">
        <v>38660.502989500485</v>
      </c>
      <c r="BO173" s="35">
        <v>156.48297155542085</v>
      </c>
      <c r="BP173" s="35">
        <v>6615.6561189211698</v>
      </c>
      <c r="BQ173" s="35">
        <v>7891.8853376664511</v>
      </c>
      <c r="BR173" s="35">
        <v>24.912161106724831</v>
      </c>
      <c r="BS173" s="35">
        <v>57245.00954928351</v>
      </c>
      <c r="BT173" s="35">
        <v>9454.1913154718059</v>
      </c>
      <c r="BU173" s="35">
        <v>6011.33161830883</v>
      </c>
      <c r="BV173" s="35">
        <v>3791.9328638490706</v>
      </c>
      <c r="BW173" s="35">
        <v>181.73448546032188</v>
      </c>
      <c r="BX173" s="35">
        <v>-16016.38379117622</v>
      </c>
      <c r="BY173" s="35">
        <f t="shared" si="6"/>
        <v>-15804.495028378837</v>
      </c>
      <c r="BZ173" s="32">
        <v>-211.88876279738361</v>
      </c>
      <c r="CA173" s="35">
        <v>5266.0519999999997</v>
      </c>
      <c r="CB173" s="30">
        <v>611542.20470892696</v>
      </c>
      <c r="CC173" s="80"/>
      <c r="CD173" s="72"/>
    </row>
    <row r="174" spans="1:82" ht="15.6" x14ac:dyDescent="0.3">
      <c r="A174" s="23">
        <v>2022</v>
      </c>
      <c r="B174" s="22">
        <v>3</v>
      </c>
      <c r="C174" s="30">
        <v>300474</v>
      </c>
      <c r="D174" s="30">
        <v>41104</v>
      </c>
      <c r="E174" s="30">
        <v>259370</v>
      </c>
      <c r="F174" s="30">
        <v>171935</v>
      </c>
      <c r="G174" s="30">
        <v>59770</v>
      </c>
      <c r="H174" s="30">
        <v>58451</v>
      </c>
      <c r="I174" s="30">
        <v>57152</v>
      </c>
      <c r="J174" s="30">
        <v>1299</v>
      </c>
      <c r="K174" s="30">
        <v>109640</v>
      </c>
      <c r="L174" s="30">
        <v>99322</v>
      </c>
      <c r="M174" s="45">
        <v>82024.633525364305</v>
      </c>
      <c r="N174" s="45">
        <v>19762.544366411094</v>
      </c>
      <c r="O174" s="45">
        <v>8831.6534185501205</v>
      </c>
      <c r="P174" s="45">
        <v>53430.435740403089</v>
      </c>
      <c r="Q174" s="45">
        <v>337389</v>
      </c>
      <c r="R174" s="45">
        <v>4220571.0325304195</v>
      </c>
      <c r="S174" s="44">
        <v>1.1228558876974379</v>
      </c>
      <c r="T174" s="44">
        <v>1.1489109256405037</v>
      </c>
      <c r="U174" s="44">
        <v>1.1516981763426468</v>
      </c>
      <c r="V174" s="44">
        <v>1.2267637178051511</v>
      </c>
      <c r="W174" s="44">
        <v>1.281767603064575</v>
      </c>
      <c r="X174" s="44">
        <v>1.4293308632528543</v>
      </c>
      <c r="Y174" s="37">
        <v>1.2972110320142911</v>
      </c>
      <c r="Z174" s="45">
        <v>3793.7951837989431</v>
      </c>
      <c r="AA174" s="30">
        <v>47524.107000000004</v>
      </c>
      <c r="AB174" s="45">
        <v>23504.967000000001</v>
      </c>
      <c r="AC174" s="45">
        <v>40615.762153321295</v>
      </c>
      <c r="AD174" s="34">
        <v>141.99700000000001</v>
      </c>
      <c r="AE174" s="28">
        <v>20501.8</v>
      </c>
      <c r="AF174" s="32">
        <v>19391</v>
      </c>
      <c r="AG174" s="33">
        <v>0.94581939146806626</v>
      </c>
      <c r="AH174" s="32">
        <v>17619.900000000001</v>
      </c>
      <c r="AI174" s="32">
        <v>16532.099999999999</v>
      </c>
      <c r="AJ174" s="32">
        <v>4816.2</v>
      </c>
      <c r="AK174" s="32">
        <v>4416.7</v>
      </c>
      <c r="AL174" s="34">
        <v>12.776733530406574</v>
      </c>
      <c r="AM174" s="45">
        <v>8476272.9000000004</v>
      </c>
      <c r="AN174" s="40">
        <v>163118</v>
      </c>
      <c r="AO174" s="45">
        <v>27491</v>
      </c>
      <c r="AP174" s="45">
        <v>231879</v>
      </c>
      <c r="AQ174" s="37">
        <v>1.2359341057868072</v>
      </c>
      <c r="AR174" s="45">
        <v>12216.471237030706</v>
      </c>
      <c r="AS174" s="42">
        <v>2.6544533333333336</v>
      </c>
      <c r="AT174" s="32">
        <v>4200348</v>
      </c>
      <c r="AU174" s="32">
        <v>4639913</v>
      </c>
      <c r="AV174" s="43">
        <v>0.26</v>
      </c>
      <c r="AW174" s="43">
        <v>2.96</v>
      </c>
      <c r="AX174" s="44">
        <v>0.99301578895104448</v>
      </c>
      <c r="AY174" s="44">
        <v>1.0070333333333332</v>
      </c>
      <c r="AZ174" s="49">
        <v>1504712.983</v>
      </c>
      <c r="BA174" s="81">
        <v>-772394</v>
      </c>
      <c r="BB174" s="35">
        <v>144559.05215660157</v>
      </c>
      <c r="BC174" s="35">
        <v>6336.0301899358847</v>
      </c>
      <c r="BD174" s="35">
        <v>1266.1645369443888</v>
      </c>
      <c r="BE174" s="35">
        <v>40464.119774995343</v>
      </c>
      <c r="BF174" s="35">
        <v>1858.6528682902865</v>
      </c>
      <c r="BG174" s="35">
        <v>41791.669994330783</v>
      </c>
      <c r="BH174" s="35">
        <v>45279.214321484484</v>
      </c>
      <c r="BI174" s="35">
        <v>3558.9449954134911</v>
      </c>
      <c r="BJ174" s="35">
        <v>4004.2554752069082</v>
      </c>
      <c r="BK174" s="35">
        <v>160245.90078307292</v>
      </c>
      <c r="BL174" s="35">
        <v>20006.116151349044</v>
      </c>
      <c r="BM174" s="35">
        <v>9663.7028650952798</v>
      </c>
      <c r="BN174" s="35">
        <v>38912.491031498532</v>
      </c>
      <c r="BO174" s="35">
        <v>154.55108533373746</v>
      </c>
      <c r="BP174" s="35">
        <v>7118.0316432364907</v>
      </c>
      <c r="BQ174" s="35">
        <v>8142.3439870006405</v>
      </c>
      <c r="BR174" s="35">
        <v>-3.736483320174532</v>
      </c>
      <c r="BS174" s="35">
        <v>57419.971352149456</v>
      </c>
      <c r="BT174" s="35">
        <v>9523.4260535845788</v>
      </c>
      <c r="BU174" s="35">
        <v>6029.00514507351</v>
      </c>
      <c r="BV174" s="35">
        <v>3130.201408452785</v>
      </c>
      <c r="BW174" s="35">
        <v>149.79654361903437</v>
      </c>
      <c r="BX174" s="35">
        <v>-15686.848626471337</v>
      </c>
      <c r="BY174" s="35">
        <f t="shared" si="6"/>
        <v>-15486.514914863488</v>
      </c>
      <c r="BZ174" s="32">
        <v>-200.3337116078491</v>
      </c>
      <c r="CA174" s="35">
        <v>5057.1869999999999</v>
      </c>
      <c r="CB174" s="30">
        <v>612948.9455712256</v>
      </c>
      <c r="CC174" s="80"/>
      <c r="CD174" s="72"/>
    </row>
    <row r="175" spans="1:82" ht="15.6" x14ac:dyDescent="0.3">
      <c r="A175" s="23">
        <v>2022</v>
      </c>
      <c r="B175" s="22">
        <v>4</v>
      </c>
      <c r="C175" s="30">
        <v>301950</v>
      </c>
      <c r="D175" s="30">
        <v>41993</v>
      </c>
      <c r="E175" s="30">
        <v>259957</v>
      </c>
      <c r="F175" s="30">
        <v>169326</v>
      </c>
      <c r="G175" s="30">
        <v>60728</v>
      </c>
      <c r="H175" s="30">
        <v>59335</v>
      </c>
      <c r="I175" s="30">
        <v>55107</v>
      </c>
      <c r="J175" s="30">
        <v>4228</v>
      </c>
      <c r="K175" s="30">
        <v>110369</v>
      </c>
      <c r="L175" s="30">
        <v>97808</v>
      </c>
      <c r="M175" s="45">
        <v>79227.835793153208</v>
      </c>
      <c r="N175" s="45">
        <v>18215.63046817467</v>
      </c>
      <c r="O175" s="45">
        <v>9820.081305156913</v>
      </c>
      <c r="P175" s="45">
        <v>51192.124019821626</v>
      </c>
      <c r="Q175" s="45">
        <v>350088</v>
      </c>
      <c r="R175" s="45">
        <v>4232862.0932380687</v>
      </c>
      <c r="S175" s="44">
        <v>1.1594237456532539</v>
      </c>
      <c r="T175" s="44">
        <v>1.1474611105205343</v>
      </c>
      <c r="U175" s="44">
        <v>1.167715057304703</v>
      </c>
      <c r="V175" s="44">
        <v>1.250240441323244</v>
      </c>
      <c r="W175" s="44">
        <v>1.2903351484565413</v>
      </c>
      <c r="X175" s="44">
        <v>1.3682316374938654</v>
      </c>
      <c r="Y175" s="37">
        <v>1.2583650662285977</v>
      </c>
      <c r="Z175" s="45">
        <v>3792.8167668088699</v>
      </c>
      <c r="AA175" s="30">
        <v>47623.510999999999</v>
      </c>
      <c r="AB175" s="45">
        <v>23649.885999999999</v>
      </c>
      <c r="AC175" s="45">
        <v>40785.870526651335</v>
      </c>
      <c r="AD175" s="34">
        <v>156.57599999999999</v>
      </c>
      <c r="AE175" s="28">
        <v>20629.8</v>
      </c>
      <c r="AF175" s="32">
        <v>19422.3</v>
      </c>
      <c r="AG175" s="33">
        <v>0.9414681674083123</v>
      </c>
      <c r="AH175" s="32">
        <v>17843.8</v>
      </c>
      <c r="AI175" s="32">
        <v>16625</v>
      </c>
      <c r="AJ175" s="32">
        <v>4845.5</v>
      </c>
      <c r="AK175" s="32">
        <v>4447.5</v>
      </c>
      <c r="AL175" s="34">
        <v>12.769981216822778</v>
      </c>
      <c r="AM175" s="45">
        <v>8458103.0999999996</v>
      </c>
      <c r="AN175" s="40">
        <v>165345</v>
      </c>
      <c r="AO175" s="45">
        <v>27094</v>
      </c>
      <c r="AP175" s="45">
        <v>232863</v>
      </c>
      <c r="AQ175" s="37">
        <v>1.2737142358180285</v>
      </c>
      <c r="AR175" s="45">
        <v>12558.233713103735</v>
      </c>
      <c r="AS175" s="42">
        <v>2.3683000000000001</v>
      </c>
      <c r="AT175" s="32">
        <v>4161297</v>
      </c>
      <c r="AU175" s="32">
        <v>4686806</v>
      </c>
      <c r="AV175" s="43">
        <v>1.63</v>
      </c>
      <c r="AW175" s="43">
        <v>4.5030000000000001</v>
      </c>
      <c r="AX175" s="44">
        <f>1/AY175</f>
        <v>0.97991180793728572</v>
      </c>
      <c r="AY175" s="44">
        <v>1.0205</v>
      </c>
      <c r="AZ175" s="49">
        <v>1502804.11</v>
      </c>
      <c r="BA175" s="81">
        <v>-810594</v>
      </c>
      <c r="BB175" s="35">
        <v>145249.25359433598</v>
      </c>
      <c r="BC175" s="35">
        <v>6370.2169832264753</v>
      </c>
      <c r="BD175" s="35">
        <v>1274.1075615739815</v>
      </c>
      <c r="BE175" s="35">
        <v>40655.866291658909</v>
      </c>
      <c r="BF175" s="35">
        <v>1870.2547804838111</v>
      </c>
      <c r="BG175" s="35">
        <v>42193.116657217979</v>
      </c>
      <c r="BH175" s="35">
        <v>45428.357202474159</v>
      </c>
      <c r="BI175" s="35">
        <v>3543.7416590224857</v>
      </c>
      <c r="BJ175" s="35">
        <v>3913.5924586781816</v>
      </c>
      <c r="BK175" s="35">
        <v>160771.33463845486</v>
      </c>
      <c r="BL175" s="35">
        <v>20160.026918915079</v>
      </c>
      <c r="BM175" s="35">
        <v>9764.004775158799</v>
      </c>
      <c r="BN175" s="35">
        <v>39038.485052497563</v>
      </c>
      <c r="BO175" s="35">
        <v>153.5851422228958</v>
      </c>
      <c r="BP175" s="35">
        <v>7369.2194053941512</v>
      </c>
      <c r="BQ175" s="35">
        <v>8267.5733116677366</v>
      </c>
      <c r="BR175" s="35">
        <v>-18.060805533624197</v>
      </c>
      <c r="BS175" s="35">
        <v>57507.452253582436</v>
      </c>
      <c r="BT175" s="35">
        <v>9558.0434226409634</v>
      </c>
      <c r="BU175" s="35">
        <v>6037.8419084558518</v>
      </c>
      <c r="BV175" s="35">
        <v>2799.3356807546434</v>
      </c>
      <c r="BW175" s="35">
        <v>133.8275726983907</v>
      </c>
      <c r="BX175" s="35">
        <v>-15522.081044118895</v>
      </c>
      <c r="BY175" s="35">
        <f t="shared" si="6"/>
        <v>-15327.524858105813</v>
      </c>
      <c r="BZ175" s="32">
        <v>-194.55618601308186</v>
      </c>
      <c r="CA175" s="35">
        <v>4918.0659999999998</v>
      </c>
      <c r="CB175" s="30">
        <v>614273.10807972611</v>
      </c>
      <c r="CC175" s="80"/>
      <c r="CD175" s="72"/>
    </row>
    <row r="176" spans="1:82" s="27" customFormat="1" ht="15.6" x14ac:dyDescent="0.3">
      <c r="A176" s="23">
        <v>2023</v>
      </c>
      <c r="B176" s="21">
        <v>1</v>
      </c>
      <c r="C176" s="30">
        <v>303638</v>
      </c>
      <c r="D176" s="30">
        <v>41234</v>
      </c>
      <c r="E176" s="30">
        <v>262404</v>
      </c>
      <c r="F176" s="30">
        <v>169961</v>
      </c>
      <c r="G176" s="30">
        <v>60513</v>
      </c>
      <c r="H176" s="30">
        <v>59724</v>
      </c>
      <c r="I176" s="30">
        <v>56790</v>
      </c>
      <c r="J176" s="30">
        <v>2934</v>
      </c>
      <c r="K176" s="30">
        <v>115365</v>
      </c>
      <c r="L176" s="30">
        <v>101925</v>
      </c>
      <c r="M176" s="45">
        <v>82645.81598542245</v>
      </c>
      <c r="N176" s="45">
        <v>18292.280338191977</v>
      </c>
      <c r="O176" s="45">
        <v>10221.435115333308</v>
      </c>
      <c r="P176" s="45">
        <v>54132.100531897166</v>
      </c>
      <c r="Q176" s="45">
        <v>360416</v>
      </c>
      <c r="R176" s="45">
        <v>4246711.4662423143</v>
      </c>
      <c r="S176" s="44">
        <v>1.1869924054301504</v>
      </c>
      <c r="T176" s="44">
        <v>1.1717864686604573</v>
      </c>
      <c r="U176" s="44">
        <v>1.1663444218597656</v>
      </c>
      <c r="V176" s="44">
        <v>1.2037330515935905</v>
      </c>
      <c r="W176" s="44">
        <v>1.2820526156113206</v>
      </c>
      <c r="X176" s="44">
        <v>1.2671474123129751</v>
      </c>
      <c r="Y176" s="37">
        <v>1.225352041915351</v>
      </c>
      <c r="Z176" s="45">
        <v>3794.4276604960974</v>
      </c>
      <c r="AA176" s="30">
        <v>47686.891000000003</v>
      </c>
      <c r="AB176" s="45">
        <v>24010.147000000001</v>
      </c>
      <c r="AC176" s="45">
        <v>40925.59514632207</v>
      </c>
      <c r="AD176" s="34">
        <v>146.4383</v>
      </c>
      <c r="AE176" s="45">
        <v>20941</v>
      </c>
      <c r="AF176" s="32">
        <v>19505.8</v>
      </c>
      <c r="AG176" s="33">
        <v>0.93146459099374435</v>
      </c>
      <c r="AH176" s="32">
        <v>18013.599999999999</v>
      </c>
      <c r="AI176" s="32">
        <v>16818.900000000001</v>
      </c>
      <c r="AJ176" s="32">
        <v>4885.2</v>
      </c>
      <c r="AK176" s="32">
        <v>4454.7</v>
      </c>
      <c r="AL176" s="34">
        <v>12.78270807754738</v>
      </c>
      <c r="AM176" s="45">
        <v>8498319.5</v>
      </c>
      <c r="AN176" s="30">
        <v>170779</v>
      </c>
      <c r="AO176" s="45">
        <v>27534</v>
      </c>
      <c r="AP176" s="45">
        <v>234870</v>
      </c>
      <c r="AQ176" s="37">
        <v>1.3053631964766899</v>
      </c>
      <c r="AR176" s="45">
        <v>12881.642997744433</v>
      </c>
      <c r="AS176" s="42">
        <v>2.0543866666666668</v>
      </c>
      <c r="AT176" s="32">
        <v>4015482</v>
      </c>
      <c r="AU176" s="32">
        <v>4569499</v>
      </c>
      <c r="AV176" s="43">
        <v>2.6320000000000001</v>
      </c>
      <c r="AW176" s="43">
        <v>4.83</v>
      </c>
      <c r="AX176" s="44">
        <f>1/AY176</f>
        <v>0.93196644920782856</v>
      </c>
      <c r="AY176" s="44">
        <v>1.073</v>
      </c>
      <c r="AZ176" s="49">
        <v>1535385.0419999999</v>
      </c>
      <c r="BA176" s="81">
        <v>-827641</v>
      </c>
      <c r="BB176" s="35">
        <v>143387</v>
      </c>
      <c r="BC176" s="35">
        <v>5578</v>
      </c>
      <c r="BD176" s="35">
        <v>1035</v>
      </c>
      <c r="BE176" s="35">
        <v>46698</v>
      </c>
      <c r="BF176" s="35">
        <v>2816</v>
      </c>
      <c r="BG176" s="35">
        <v>33696</v>
      </c>
      <c r="BH176" s="35">
        <v>47578</v>
      </c>
      <c r="BI176" s="35">
        <v>2686</v>
      </c>
      <c r="BJ176" s="35">
        <v>3300</v>
      </c>
      <c r="BK176" s="35">
        <v>145239</v>
      </c>
      <c r="BL176" s="35">
        <v>20201</v>
      </c>
      <c r="BM176" s="35">
        <v>8716</v>
      </c>
      <c r="BN176" s="35">
        <v>36085</v>
      </c>
      <c r="BO176" s="35">
        <v>116</v>
      </c>
      <c r="BP176" s="35">
        <v>4052</v>
      </c>
      <c r="BQ176" s="35">
        <v>6297</v>
      </c>
      <c r="BR176" s="35">
        <v>6</v>
      </c>
      <c r="BS176" s="35">
        <v>55037</v>
      </c>
      <c r="BT176" s="35">
        <v>8479</v>
      </c>
      <c r="BU176" s="35">
        <v>4673</v>
      </c>
      <c r="BV176" s="35">
        <v>1624</v>
      </c>
      <c r="BW176" s="35">
        <v>-47</v>
      </c>
      <c r="BX176" s="35">
        <v>-1852</v>
      </c>
      <c r="BY176" s="35">
        <v>-1622</v>
      </c>
      <c r="BZ176" s="32">
        <v>-230</v>
      </c>
      <c r="CA176" s="35">
        <v>5850.0320000000002</v>
      </c>
      <c r="CB176" s="30">
        <v>615014.36625870259</v>
      </c>
    </row>
    <row r="177" spans="1:80" ht="15.6" x14ac:dyDescent="0.3">
      <c r="A177" s="23">
        <v>2023</v>
      </c>
      <c r="B177" s="23">
        <v>2</v>
      </c>
      <c r="C177" s="30">
        <v>304960</v>
      </c>
      <c r="D177" s="30">
        <v>41863</v>
      </c>
      <c r="E177" s="30">
        <v>263097</v>
      </c>
      <c r="F177" s="30">
        <v>171650</v>
      </c>
      <c r="G177" s="30">
        <v>61457</v>
      </c>
      <c r="H177" s="30">
        <v>60103</v>
      </c>
      <c r="I177" s="30">
        <v>57850</v>
      </c>
      <c r="J177" s="30">
        <v>2253</v>
      </c>
      <c r="K177" s="30">
        <v>111556</v>
      </c>
      <c r="L177" s="30">
        <v>99806</v>
      </c>
      <c r="M177" s="45">
        <v>81128.791942713098</v>
      </c>
      <c r="N177" s="45">
        <v>18840.848034464438</v>
      </c>
      <c r="O177" s="45">
        <v>9597.2265456017158</v>
      </c>
      <c r="P177" s="45">
        <v>52690.717362646945</v>
      </c>
      <c r="Q177" s="45">
        <v>362178</v>
      </c>
      <c r="R177" s="45">
        <v>4261480.3431124547</v>
      </c>
      <c r="S177" s="44">
        <v>1.1876246065057712</v>
      </c>
      <c r="T177" s="44">
        <v>1.1732478881444801</v>
      </c>
      <c r="U177" s="44">
        <v>1.1773597800087867</v>
      </c>
      <c r="V177" s="44">
        <v>1.2083837510803803</v>
      </c>
      <c r="W177" s="44">
        <v>1.2583724766036788</v>
      </c>
      <c r="X177" s="44">
        <v>1.2530509187824379</v>
      </c>
      <c r="Y177" s="37">
        <v>1.2294502455237171</v>
      </c>
      <c r="Z177" s="45">
        <v>3800.0644294889094</v>
      </c>
      <c r="AA177" s="30">
        <v>47827.320688449137</v>
      </c>
      <c r="AB177" s="45">
        <v>23732.339</v>
      </c>
      <c r="AC177" s="45">
        <v>41046.113981907161</v>
      </c>
      <c r="AD177" s="34">
        <v>139.61939999999998</v>
      </c>
      <c r="AE177" s="45">
        <v>20934.3</v>
      </c>
      <c r="AF177" s="32">
        <v>19589.3</v>
      </c>
      <c r="AG177" s="33">
        <v>0.93575137453843693</v>
      </c>
      <c r="AH177" s="32">
        <v>18090.400000000001</v>
      </c>
      <c r="AI177" s="32">
        <v>16887.599999999999</v>
      </c>
      <c r="AJ177" s="32">
        <v>4920.7</v>
      </c>
      <c r="AK177" s="32">
        <v>4547.8999999999996</v>
      </c>
      <c r="AL177" s="34">
        <v>11.789984122508955</v>
      </c>
      <c r="AM177" s="45">
        <v>8629112.0999999996</v>
      </c>
      <c r="AN177" s="30">
        <v>171061</v>
      </c>
      <c r="AO177" s="45">
        <v>27771</v>
      </c>
      <c r="AP177" s="45">
        <v>235326</v>
      </c>
      <c r="AQ177" s="37">
        <v>1.3066102911731707</v>
      </c>
      <c r="AR177" s="45">
        <v>13223.936835284034</v>
      </c>
      <c r="AS177" s="42">
        <v>1.8331533333333334</v>
      </c>
      <c r="AT177" s="32">
        <v>3927282</v>
      </c>
      <c r="AU177" s="32">
        <v>4591710</v>
      </c>
      <c r="AV177" s="43">
        <v>3.3620000000000001</v>
      </c>
      <c r="AW177" s="43">
        <v>5.29</v>
      </c>
      <c r="AX177" s="44">
        <v>0.91852668320014697</v>
      </c>
      <c r="AY177" s="44">
        <v>1.0887</v>
      </c>
      <c r="AZ177" s="49">
        <v>1568742.8859999999</v>
      </c>
      <c r="BA177" s="81">
        <v>-797780</v>
      </c>
      <c r="BB177" s="35">
        <v>146337</v>
      </c>
      <c r="BC177" s="35">
        <v>6490</v>
      </c>
      <c r="BD177" s="35">
        <v>1185</v>
      </c>
      <c r="BE177" s="35">
        <v>40662</v>
      </c>
      <c r="BF177" s="35">
        <v>2932</v>
      </c>
      <c r="BG177" s="35">
        <v>38306</v>
      </c>
      <c r="BH177" s="35">
        <v>49631</v>
      </c>
      <c r="BI177" s="35">
        <v>3151</v>
      </c>
      <c r="BJ177" s="35">
        <v>3980</v>
      </c>
      <c r="BK177" s="35">
        <v>177361</v>
      </c>
      <c r="BL177" s="35">
        <v>20718</v>
      </c>
      <c r="BM177" s="35">
        <v>10096</v>
      </c>
      <c r="BN177" s="35">
        <v>43558</v>
      </c>
      <c r="BO177" s="35">
        <v>164</v>
      </c>
      <c r="BP177" s="35">
        <v>4794</v>
      </c>
      <c r="BQ177" s="35">
        <v>9547</v>
      </c>
      <c r="BR177" s="35">
        <v>61</v>
      </c>
      <c r="BS177" s="35">
        <v>70681</v>
      </c>
      <c r="BT177" s="35">
        <v>10051</v>
      </c>
      <c r="BU177" s="35">
        <v>5363</v>
      </c>
      <c r="BV177" s="35">
        <v>2138</v>
      </c>
      <c r="BW177" s="35">
        <v>190</v>
      </c>
      <c r="BX177" s="35">
        <v>-31024</v>
      </c>
      <c r="BY177" s="35">
        <v>-31037</v>
      </c>
      <c r="BZ177" s="32">
        <v>13</v>
      </c>
      <c r="CA177" s="35">
        <v>5148.1407499999996</v>
      </c>
      <c r="CB177" s="30">
        <v>616861.93493290083</v>
      </c>
    </row>
    <row r="178" spans="1:80" ht="15.6" x14ac:dyDescent="0.3">
      <c r="A178" s="23">
        <v>2023</v>
      </c>
      <c r="B178" s="23">
        <v>3</v>
      </c>
      <c r="C178" s="30">
        <v>305925</v>
      </c>
      <c r="D178" s="30">
        <v>42258</v>
      </c>
      <c r="E178" s="30">
        <v>263667</v>
      </c>
      <c r="F178" s="30">
        <v>174068</v>
      </c>
      <c r="G178" s="30">
        <v>61837</v>
      </c>
      <c r="H178" s="30">
        <v>59637</v>
      </c>
      <c r="I178" s="30">
        <v>57615</v>
      </c>
      <c r="J178" s="30">
        <v>2022</v>
      </c>
      <c r="K178" s="30">
        <v>107155</v>
      </c>
      <c r="L178" s="30">
        <v>96772</v>
      </c>
      <c r="M178" s="45">
        <v>79537.934802532487</v>
      </c>
      <c r="N178" s="45">
        <v>17484.812994439719</v>
      </c>
      <c r="O178" s="45">
        <v>9015.1128479602576</v>
      </c>
      <c r="P178" s="45">
        <v>53038.008960132509</v>
      </c>
      <c r="Q178" s="45">
        <v>364625</v>
      </c>
      <c r="R178" s="45">
        <v>4275864.3958638646</v>
      </c>
      <c r="S178" s="44">
        <v>1.1918770940590013</v>
      </c>
      <c r="T178" s="44">
        <v>1.1877944251671761</v>
      </c>
      <c r="U178" s="44">
        <v>1.1777091385416498</v>
      </c>
      <c r="V178" s="44">
        <v>1.2500911221036188</v>
      </c>
      <c r="W178" s="44">
        <v>1.2647659931874387</v>
      </c>
      <c r="X178" s="44">
        <v>1.2987124374819163</v>
      </c>
      <c r="Y178" s="37">
        <v>1.2739006189554316</v>
      </c>
      <c r="Z178" s="45">
        <v>3796.5728009207623</v>
      </c>
      <c r="AA178" s="30">
        <v>48073.487064744018</v>
      </c>
      <c r="AB178" s="45">
        <v>24076.361000000001</v>
      </c>
      <c r="AC178" s="45">
        <v>41257.377606849317</v>
      </c>
      <c r="AD178" s="34">
        <v>138.56571934882601</v>
      </c>
      <c r="AE178" s="45">
        <v>21199.3</v>
      </c>
      <c r="AF178" s="32">
        <v>20068.7</v>
      </c>
      <c r="AG178" s="33">
        <v>0.94666805036015345</v>
      </c>
      <c r="AH178" s="32">
        <v>18258.400000000001</v>
      </c>
      <c r="AI178" s="32">
        <v>17172.7</v>
      </c>
      <c r="AJ178" s="32">
        <v>4971.1000000000004</v>
      </c>
      <c r="AK178" s="32">
        <v>4595.2</v>
      </c>
      <c r="AL178" s="34">
        <v>11.949733599691417</v>
      </c>
      <c r="AM178" s="45">
        <v>8635334.1999999993</v>
      </c>
      <c r="AN178" s="30">
        <v>176488</v>
      </c>
      <c r="AO178" s="45">
        <v>27542</v>
      </c>
      <c r="AP178" s="45">
        <v>236125</v>
      </c>
      <c r="AQ178" s="37">
        <v>1.3097962160045693</v>
      </c>
      <c r="AR178" s="45">
        <v>13585.109190390836</v>
      </c>
      <c r="AS178" s="42">
        <v>1.9325199999999998</v>
      </c>
      <c r="AT178" s="32">
        <v>3873932</v>
      </c>
      <c r="AU178" s="32">
        <v>4633864</v>
      </c>
      <c r="AV178" s="43">
        <v>3.72</v>
      </c>
      <c r="AW178" s="43">
        <v>5.46</v>
      </c>
      <c r="AX178" s="44">
        <v>0.91877986034546122</v>
      </c>
      <c r="AY178" s="44">
        <v>1.0884</v>
      </c>
      <c r="CA178" s="35">
        <v>5496.0222964176819</v>
      </c>
    </row>
    <row r="179" spans="1:80" ht="15.6" x14ac:dyDescent="0.3">
      <c r="AD179" s="34"/>
      <c r="AN179"/>
    </row>
    <row r="180" spans="1:80" x14ac:dyDescent="0.3">
      <c r="AN180"/>
    </row>
    <row r="181" spans="1:80" x14ac:dyDescent="0.3">
      <c r="AN181"/>
    </row>
    <row r="182" spans="1:80" x14ac:dyDescent="0.3">
      <c r="AN182"/>
    </row>
    <row r="183" spans="1:80" x14ac:dyDescent="0.3">
      <c r="AN183"/>
    </row>
    <row r="185" spans="1:80" x14ac:dyDescent="0.3">
      <c r="AN185" s="77"/>
    </row>
  </sheetData>
  <mergeCells count="1">
    <mergeCell ref="A1:B1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CF28E4ECB1AE41B2CFD9BBD8A3D194" ma:contentTypeVersion="1" ma:contentTypeDescription="Crear nuevo documento." ma:contentTypeScope="" ma:versionID="bd614ff46a95dc0cdf0ac82e15b7280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DBBC990-BA70-4506-BDCA-10004D693DA0}"/>
</file>

<file path=customXml/itemProps2.xml><?xml version="1.0" encoding="utf-8"?>
<ds:datastoreItem xmlns:ds="http://schemas.openxmlformats.org/officeDocument/2006/customXml" ds:itemID="{F52418CD-3319-4CFD-8BB9-247529706419}"/>
</file>

<file path=customXml/itemProps3.xml><?xml version="1.0" encoding="utf-8"?>
<ds:datastoreItem xmlns:ds="http://schemas.openxmlformats.org/officeDocument/2006/customXml" ds:itemID="{6E1E0621-9BAE-425E-A8B4-25198E30EE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PRESENTACIÓN</vt:lpstr>
      <vt:lpstr>Relación de Variables</vt:lpstr>
      <vt:lpstr>BDREMS_23Q3</vt:lpstr>
    </vt:vector>
  </TitlesOfParts>
  <Company>UVEG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coco</dc:creator>
  <cp:lastModifiedBy>Fernández Serrano, José Luis</cp:lastModifiedBy>
  <dcterms:created xsi:type="dcterms:W3CDTF">2015-07-15T22:36:30Z</dcterms:created>
  <dcterms:modified xsi:type="dcterms:W3CDTF">2023-11-21T12:01:20Z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0x010100A0CF28E4ECB1AE41B2CFD9BBD8A3D194</vt:lpwstr>
  </property>
</Properties>
</file>